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C:\Users\mannis1\Desktop\New Drupal\Family Planning\"/>
    </mc:Choice>
  </mc:AlternateContent>
  <xr:revisionPtr revIDLastSave="0" documentId="8_{40433AA3-12D5-4F06-B9E2-188B7E2A9E16}" xr6:coauthVersionLast="47" xr6:coauthVersionMax="47" xr10:uidLastSave="{00000000-0000-0000-0000-000000000000}"/>
  <bookViews>
    <workbookView xWindow="-25320" yWindow="285" windowWidth="25440" windowHeight="15390" activeTab="7" xr2:uid="{00000000-000D-0000-FFFF-FFFF00000000}"/>
  </bookViews>
  <sheets>
    <sheet name="Y1 Budget Details - Salaries" sheetId="14" r:id="rId1"/>
    <sheet name="Y1 Budget Details" sheetId="10" r:id="rId2"/>
    <sheet name="Y1 Budget Regional Breakdown" sheetId="17" r:id="rId3"/>
    <sheet name="Budget_Summary" sheetId="7" r:id="rId4"/>
    <sheet name="Sample Budget Detail-Salaries" sheetId="15" r:id="rId5"/>
    <sheet name="Sample Budget Detail" sheetId="11" r:id="rId6"/>
    <sheet name="Sample Budg. Regional Breakdown" sheetId="18" r:id="rId7"/>
    <sheet name="Sample Budget Summary " sheetId="16" r:id="rId8"/>
  </sheets>
  <definedNames>
    <definedName name="Budget_Period">'Y1 Budget Details'!$A$1:$H$65</definedName>
    <definedName name="Example_Budget_Narrative">#REF!</definedName>
    <definedName name="Excel_RFP_Budget_Template">#REF!</definedName>
    <definedName name="Exhibit_D___Budget_Summary_for_April_1__2019___June_30__2022">Budget_Summary!$A$1:$B$16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8" l="1"/>
  <c r="C6" i="18"/>
  <c r="C7" i="18"/>
  <c r="E61" i="11"/>
  <c r="B14" i="18"/>
  <c r="C14" i="17"/>
  <c r="B14" i="17"/>
  <c r="E48" i="10"/>
  <c r="E47" i="10"/>
  <c r="E46" i="10"/>
  <c r="E45" i="10"/>
  <c r="E44" i="10"/>
  <c r="E43" i="10"/>
  <c r="E42" i="10"/>
  <c r="E41" i="10"/>
  <c r="C14" i="11"/>
  <c r="E56" i="10"/>
  <c r="E55" i="10"/>
  <c r="E54" i="10"/>
  <c r="C55" i="14"/>
  <c r="D53" i="14"/>
  <c r="D51" i="14"/>
  <c r="D49" i="14"/>
  <c r="E21" i="11"/>
  <c r="D11" i="11"/>
  <c r="E11" i="11" s="1"/>
  <c r="D10" i="11"/>
  <c r="E10" i="11" s="1"/>
  <c r="E16" i="11"/>
  <c r="E14" i="11"/>
  <c r="E13" i="11"/>
  <c r="D15" i="15"/>
  <c r="F15" i="15" s="1"/>
  <c r="G15" i="15" s="1"/>
  <c r="D13" i="15"/>
  <c r="F13" i="15" s="1"/>
  <c r="D11" i="15"/>
  <c r="F11" i="15" s="1"/>
  <c r="F35" i="14"/>
  <c r="D47" i="14"/>
  <c r="F47" i="14" s="1"/>
  <c r="D45" i="14"/>
  <c r="F45" i="14" s="1"/>
  <c r="D43" i="14"/>
  <c r="F43" i="14" s="1"/>
  <c r="D41" i="14"/>
  <c r="F41" i="14" s="1"/>
  <c r="D39" i="14"/>
  <c r="F39" i="14" s="1"/>
  <c r="D37" i="14"/>
  <c r="F37" i="14" s="1"/>
  <c r="E11" i="10"/>
  <c r="C17" i="15"/>
  <c r="D42" i="11"/>
  <c r="E42" i="11" s="1"/>
  <c r="E41" i="11"/>
  <c r="E40" i="11"/>
  <c r="E39" i="11"/>
  <c r="E38" i="11"/>
  <c r="E37" i="11"/>
  <c r="E43" i="11" s="1"/>
  <c r="D4" i="15"/>
  <c r="E31" i="11"/>
  <c r="E28" i="11"/>
  <c r="E33" i="11" s="1"/>
  <c r="B12" i="16" s="1"/>
  <c r="E46" i="11"/>
  <c r="E45" i="11"/>
  <c r="E47" i="11" a="1"/>
  <c r="E47" i="11" s="1"/>
  <c r="B13" i="16" s="1"/>
  <c r="E23" i="11"/>
  <c r="E22" i="11"/>
  <c r="E20" i="11"/>
  <c r="E24" i="11" s="1"/>
  <c r="B11" i="16" s="1"/>
  <c r="E17" i="11"/>
  <c r="B10" i="16" s="1"/>
  <c r="D8" i="15"/>
  <c r="D6" i="15"/>
  <c r="F6" i="15" s="1"/>
  <c r="D17" i="15"/>
  <c r="E49" i="10"/>
  <c r="E37" i="10"/>
  <c r="D6" i="14"/>
  <c r="D55" i="14" s="1"/>
  <c r="E59" i="10"/>
  <c r="E58" i="10"/>
  <c r="E57" i="10"/>
  <c r="E53" i="10"/>
  <c r="E52" i="10"/>
  <c r="E51" i="10"/>
  <c r="E27" i="10"/>
  <c r="E26" i="10"/>
  <c r="E25" i="10"/>
  <c r="E28" i="10" s="1"/>
  <c r="E21" i="10"/>
  <c r="E20" i="10"/>
  <c r="E19" i="10"/>
  <c r="E18" i="10"/>
  <c r="E16" i="10"/>
  <c r="E15" i="10"/>
  <c r="E14" i="10"/>
  <c r="E12" i="10"/>
  <c r="E10" i="10"/>
  <c r="E22" i="10" s="1"/>
  <c r="B10" i="7" s="1"/>
  <c r="G47" i="14"/>
  <c r="G45" i="14"/>
  <c r="G43" i="14"/>
  <c r="G41" i="14"/>
  <c r="G39" i="14"/>
  <c r="G37" i="14"/>
  <c r="G35" i="14"/>
  <c r="F32" i="14"/>
  <c r="G32" i="14" s="1"/>
  <c r="F30" i="14"/>
  <c r="G30" i="14" s="1"/>
  <c r="F28" i="14"/>
  <c r="G28" i="14" s="1"/>
  <c r="F26" i="14"/>
  <c r="G26" i="14" s="1"/>
  <c r="F24" i="14"/>
  <c r="G24" i="14" s="1"/>
  <c r="F22" i="14"/>
  <c r="G22" i="14" s="1"/>
  <c r="F20" i="14"/>
  <c r="G20" i="14" s="1"/>
  <c r="F18" i="14"/>
  <c r="G18" i="14" s="1"/>
  <c r="F16" i="14"/>
  <c r="G16" i="14" s="1"/>
  <c r="F14" i="14"/>
  <c r="G14" i="14" s="1"/>
  <c r="F12" i="14"/>
  <c r="G12" i="14" s="1"/>
  <c r="F10" i="14"/>
  <c r="G10" i="14" s="1"/>
  <c r="F8" i="14"/>
  <c r="G8" i="14" s="1"/>
  <c r="F6" i="14"/>
  <c r="F8" i="15" l="1"/>
  <c r="G8" i="15" s="1"/>
  <c r="F53" i="14"/>
  <c r="G53" i="14" s="1"/>
  <c r="F49" i="14"/>
  <c r="F51" i="14"/>
  <c r="G51" i="14" s="1"/>
  <c r="F4" i="15"/>
  <c r="G4" i="15" s="1"/>
  <c r="G6" i="14"/>
  <c r="G6" i="15"/>
  <c r="G13" i="15"/>
  <c r="G49" i="14" l="1"/>
  <c r="G55" i="14" s="1"/>
  <c r="F55" i="14"/>
  <c r="G11" i="15"/>
  <c r="G17" i="15" s="1"/>
  <c r="F17" i="15"/>
  <c r="E5" i="11"/>
  <c r="E6" i="11" s="1"/>
  <c r="E48" i="11" l="1"/>
  <c r="E49" i="11" s="1"/>
  <c r="B9" i="16"/>
  <c r="B14" i="16" s="1"/>
  <c r="B12" i="7"/>
  <c r="B11" i="7"/>
  <c r="E50" i="11" l="1"/>
  <c r="B15" i="16"/>
  <c r="B16" i="16" s="1"/>
  <c r="E5" i="10"/>
  <c r="E6" i="10" s="1"/>
  <c r="B9" i="7" l="1"/>
  <c r="E60" i="10" l="1" a="1"/>
  <c r="E60" i="10" s="1"/>
  <c r="E61" i="10" l="1"/>
  <c r="E62" i="10" s="1"/>
  <c r="B13" i="7"/>
  <c r="B14" i="7" l="1"/>
  <c r="B15" i="7"/>
  <c r="E63" i="10"/>
  <c r="B16"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<sst xmlns="http://schemas.openxmlformats.org/spreadsheetml/2006/main" count="296" uniqueCount="162">
  <si>
    <t>Sexual and Reproductive Health Services: Staffing &amp; Budget</t>
  </si>
  <si>
    <t>Time Period: January 1 to December 31 ,2024</t>
  </si>
  <si>
    <t xml:space="preserve">Include staff title and activities responsible for grant activities. Complete Salary lines only for staff who responsible for SRH grant services. Refer to budget instructions with RFP if needed. The "Total Salary and Fringe" column will autopopulate. </t>
  </si>
  <si>
    <t xml:space="preserve">Reminder: Complete the Fringe breakdown box at the bottom. </t>
  </si>
  <si>
    <t xml:space="preserve">HOURLY Staff </t>
  </si>
  <si>
    <t xml:space="preserve">Rate of Pay </t>
  </si>
  <si>
    <t>FTE</t>
  </si>
  <si>
    <t>Total Salary on Project</t>
  </si>
  <si>
    <t>Fringe Rate</t>
  </si>
  <si>
    <t>Total Fringe</t>
  </si>
  <si>
    <t>Total Salary and Fringe</t>
  </si>
  <si>
    <t>Staff 1 Title:</t>
  </si>
  <si>
    <t xml:space="preserve">Responsible for: </t>
  </si>
  <si>
    <t xml:space="preserve">Staff 2 Title: </t>
  </si>
  <si>
    <t>Responsible for:</t>
  </si>
  <si>
    <t>Staff 3 Title:</t>
  </si>
  <si>
    <t xml:space="preserve">Staff 4 Title: </t>
  </si>
  <si>
    <t>Staff 5: Title</t>
  </si>
  <si>
    <t>Staff 6 Title:</t>
  </si>
  <si>
    <t>Staff 7 Title</t>
  </si>
  <si>
    <t>Staff 8 Title:</t>
  </si>
  <si>
    <t>Staff 9 Title:</t>
  </si>
  <si>
    <t>Staff 10 Title:</t>
  </si>
  <si>
    <t>Staff 11 Title</t>
  </si>
  <si>
    <t xml:space="preserve">Staff 12 Title: </t>
  </si>
  <si>
    <t>Staff 13 Title:</t>
  </si>
  <si>
    <t>Staff 14 Title:</t>
  </si>
  <si>
    <t xml:space="preserve">SALARIED/ANNUAL </t>
  </si>
  <si>
    <t>Annual Salary</t>
  </si>
  <si>
    <t>Staff 15 Title:</t>
  </si>
  <si>
    <t>Staff 16 Title:</t>
  </si>
  <si>
    <t>Staff 17 Title:</t>
  </si>
  <si>
    <t>Staff 18 Title:</t>
  </si>
  <si>
    <t>Staff 19 Title:</t>
  </si>
  <si>
    <t>Staff 20 Title:</t>
  </si>
  <si>
    <t>Staff 21 Title:</t>
  </si>
  <si>
    <t>Staff 22 Title:</t>
  </si>
  <si>
    <t>Staff 23 Title:</t>
  </si>
  <si>
    <t>Staff 24 Title:</t>
  </si>
  <si>
    <t xml:space="preserve">If you remove rows, please check the formulas. </t>
  </si>
  <si>
    <r>
      <rPr>
        <b/>
        <sz val="11"/>
        <color theme="1"/>
        <rFont val="Franklin Gothic Book"/>
        <family val="2"/>
        <scheme val="minor"/>
      </rPr>
      <t xml:space="preserve">Provide the breakdown of what your fringe rate includes --&gt; </t>
    </r>
    <r>
      <rPr>
        <sz val="11"/>
        <color theme="1"/>
        <rFont val="Franklin Gothic Book"/>
        <family val="2"/>
        <scheme val="minor"/>
      </rPr>
      <t xml:space="preserve">
</t>
    </r>
  </si>
  <si>
    <t>Budget Period 1/1/24-12/31/24</t>
  </si>
  <si>
    <t>Salary (including fringe)</t>
  </si>
  <si>
    <t xml:space="preserve">Total </t>
  </si>
  <si>
    <r>
      <t xml:space="preserve">Salaries </t>
    </r>
    <r>
      <rPr>
        <sz val="11"/>
        <color theme="1"/>
        <rFont val="Franklin Gothic Book"/>
        <family val="2"/>
        <scheme val="minor"/>
      </rPr>
      <t>(totals will populate from Budget Details - Salaries tab)</t>
    </r>
  </si>
  <si>
    <t>Total Salaries and Fringe</t>
  </si>
  <si>
    <t>Contracts</t>
  </si>
  <si>
    <t>Justification</t>
  </si>
  <si>
    <t>Hourly Contracts</t>
  </si>
  <si>
    <t xml:space="preserve">Add details for how you got to your numbers. Please see sample if needed. </t>
  </si>
  <si>
    <t>Rate</t>
  </si>
  <si>
    <t>Hours</t>
  </si>
  <si>
    <t>Annual Contracts</t>
  </si>
  <si>
    <t>Annual Cost</t>
  </si>
  <si>
    <t>Other Contracts</t>
  </si>
  <si>
    <t>Cost</t>
  </si>
  <si>
    <t>Total Contracts</t>
  </si>
  <si>
    <t>Travel</t>
  </si>
  <si>
    <t>Miles</t>
  </si>
  <si>
    <t>Total Travel</t>
  </si>
  <si>
    <t>Supplies</t>
  </si>
  <si>
    <t>Total Supplies</t>
  </si>
  <si>
    <t>Other (including Contraceptive Methods)</t>
  </si>
  <si>
    <t># of Item</t>
  </si>
  <si>
    <t>Cost per Item</t>
  </si>
  <si>
    <t>Contraceptives</t>
  </si>
  <si>
    <t>Subtotal Contraceptives</t>
  </si>
  <si>
    <t xml:space="preserve">Other </t>
  </si>
  <si>
    <t># of Items</t>
  </si>
  <si>
    <t>Virtual Sexual and Reproductive Health Update Registration</t>
  </si>
  <si>
    <t xml:space="preserve">ONLY for Track 2 new applicants </t>
  </si>
  <si>
    <t>Total Other</t>
  </si>
  <si>
    <t>Subtotal</t>
  </si>
  <si>
    <t>Indirect rate*</t>
  </si>
  <si>
    <t>Indirect</t>
  </si>
  <si>
    <t xml:space="preserve">*indirect includes rent/occupancy, support staff &amp; other costs not directly tied to the SRHS program </t>
  </si>
  <si>
    <t>(up to 10% allowable)</t>
  </si>
  <si>
    <t xml:space="preserve">Instructions: </t>
  </si>
  <si>
    <t xml:space="preserve">Please indicate what percentage of your budget will be used in each region. The total percentage must equal 100% and the total amount of funding must equal the total on your budget summary. </t>
  </si>
  <si>
    <t>Region</t>
  </si>
  <si>
    <t>Percent of Budget</t>
  </si>
  <si>
    <t>Amount of Funding per Region</t>
  </si>
  <si>
    <t>Metropolitan</t>
  </si>
  <si>
    <t>Central</t>
  </si>
  <si>
    <t>South Central</t>
  </si>
  <si>
    <t>West Central</t>
  </si>
  <si>
    <t>Northeast</t>
  </si>
  <si>
    <t>Northwest</t>
  </si>
  <si>
    <t>Southeast</t>
  </si>
  <si>
    <t>Southwest</t>
  </si>
  <si>
    <t>Statewide Family Planning Hotline (only for existing funded program)</t>
  </si>
  <si>
    <t>Total</t>
  </si>
  <si>
    <t>Budget Summary for January 1, 2024 - December 31, 2024</t>
  </si>
  <si>
    <t>Contact person:</t>
  </si>
  <si>
    <t>Applicant Agency</t>
  </si>
  <si>
    <t>Phone</t>
  </si>
  <si>
    <t>E-mail</t>
  </si>
  <si>
    <t>Enter your indirect rate</t>
  </si>
  <si>
    <t>These amounts will fill in from the Budget Details tabs.</t>
  </si>
  <si>
    <t>Category</t>
  </si>
  <si>
    <t>Budget for 1/1/24 - 12/31/24</t>
  </si>
  <si>
    <t>Salaries and Fringe Benefits</t>
  </si>
  <si>
    <t>Contractual Services</t>
  </si>
  <si>
    <t>Supplies and Expenses</t>
  </si>
  <si>
    <t>Other</t>
  </si>
  <si>
    <t>Indirect*</t>
  </si>
  <si>
    <t>Total Salary</t>
  </si>
  <si>
    <t xml:space="preserve">Total Fringe </t>
  </si>
  <si>
    <t>Patient Services</t>
  </si>
  <si>
    <t xml:space="preserve">Supports patient scheduling, intake and chart preparation, and referrals. Methods and Referrals/Follow-up components. </t>
  </si>
  <si>
    <t>Nurse RN</t>
  </si>
  <si>
    <t xml:space="preserve">Provides counseling and referrals/follow-up two days a week in clinic. Methods and Referrals/Follow-up components. </t>
  </si>
  <si>
    <t>Health Educator</t>
  </si>
  <si>
    <t xml:space="preserve">Does outreach and classroom education, works with youth council. Public Information and Outreach/Health Education components. </t>
  </si>
  <si>
    <t>Clinic Manager</t>
  </si>
  <si>
    <t>Supervises staff, manages grant. Counseling, Methods, and Referrals/Follow-up components.</t>
  </si>
  <si>
    <t>Provider - Nurse Practitioner</t>
  </si>
  <si>
    <t>Provides counseling, methods, and referrals/follow-up two days a week in clinic.</t>
  </si>
  <si>
    <t>Director</t>
  </si>
  <si>
    <t>Supervises staff, manages grant, reviews and creates public information content, facilitates education sessions and conducts outreach. Public Information and Outreach/Health Education components.</t>
  </si>
  <si>
    <t>Health insurance: 10.25%, Retirement: 2%, Disability/Life: 0.4%, FICA 7.65%, Unemployment 0.4%, Workers Comp 0.3%</t>
  </si>
  <si>
    <t>Annual Hours</t>
  </si>
  <si>
    <t>Spanish Translation</t>
  </si>
  <si>
    <t>Translation of education materials and social media content, $22/hour, 5 hours/month</t>
  </si>
  <si>
    <t>Intern</t>
  </si>
  <si>
    <t>Staffs outreach events, creates educational and social media materials, $15/hour for 20 hours/month</t>
  </si>
  <si>
    <t>Medical Director</t>
  </si>
  <si>
    <t>Supervises and onboards clinical staff, creates and manages standing orders/policies, provides patient care one day a week in clinic. $1,560/month</t>
  </si>
  <si>
    <t>Radio Salud</t>
  </si>
  <si>
    <t>Paid radio ads for clinical services on culturally specific radio station, $200 per ad, 5 ads</t>
  </si>
  <si>
    <t>Sparks Media</t>
  </si>
  <si>
    <t xml:space="preserve">Video production for STI testing videos, two videos at $1,000 each </t>
  </si>
  <si>
    <t>Travel to community events, meetings, and classroom education</t>
  </si>
  <si>
    <t>Travel to meetings and community events</t>
  </si>
  <si>
    <t>Nurse</t>
  </si>
  <si>
    <t>Brochures</t>
  </si>
  <si>
    <t>Health education brochures on sexual/reproductive health topics to distribute at community outreach events and classroom programming</t>
  </si>
  <si>
    <t>Condom demonstrators</t>
  </si>
  <si>
    <t>For use in classroom education and in clinic to demonstrate effective condom use, 25 demonstrators at $13 each</t>
  </si>
  <si>
    <t>Education program supplies</t>
  </si>
  <si>
    <t xml:space="preserve">Items to use in health education activiites such as post-its, folders, markers. etc. </t>
  </si>
  <si>
    <t>Office supplies</t>
  </si>
  <si>
    <t xml:space="preserve">Items to use in clinic such as folders, poster papter, etc. </t>
  </si>
  <si>
    <t>Sex Etc. books</t>
  </si>
  <si>
    <t>Educational tool for youth council, 10 books at $15 each</t>
  </si>
  <si>
    <t>Reference lab testing</t>
  </si>
  <si>
    <t xml:space="preserve"> Chlamydia/Ghonnorhea Tests for uninsured patients: 50/year x $ 87 = $4,350 </t>
  </si>
  <si>
    <t xml:space="preserve">Oral Contraceptives </t>
  </si>
  <si>
    <t>To cover the cost of method for uninsured patients</t>
  </si>
  <si>
    <t>Emergency Contraception</t>
  </si>
  <si>
    <t>Nuva Ring</t>
  </si>
  <si>
    <t>Depo Provera</t>
  </si>
  <si>
    <t>Patch</t>
  </si>
  <si>
    <t>Condoms</t>
  </si>
  <si>
    <t>To cover the cost of method for uninsured patients, $68/1,000 condoms</t>
  </si>
  <si>
    <t>ONLY for Track 2 new applicants</t>
  </si>
  <si>
    <t>Professional Development</t>
  </si>
  <si>
    <t xml:space="preserve">Ongoing training for staff to ensure high quality of services, $150 per FTE, </t>
  </si>
  <si>
    <t xml:space="preserve">Jamie Whitebarn </t>
  </si>
  <si>
    <t>RePower</t>
  </si>
  <si>
    <t>123-456-7890</t>
  </si>
  <si>
    <t>whitebarn@repower.org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</si>
</sst>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_(&quot;$&quot;* #,##0_);_(&quot;$&quot;* \(#,##0\);_(&quot;$&quot;* &quot;-&quot;??_);_(@_)"/>
    <numFmt numFmtId="165" formatCode="&quot;$&quot;#,##0.00"/>
    <numFmt numFmtId="166" formatCode="_([$$-409]* #,##0.00_);_([$$-409]* \(#,##0.00\);_([$$-409]* &quot;-&quot;??_);_(@_)"/>
  </numFmts>
  <fonts count="33" x14ac:knownFonts="1">
    <font>
      <sz val="11"/>
      <color theme="1"/>
      <name val="Franklin Gothic Book"/>
      <family val="2"/>
      <scheme val="minor"/>
    </font>
    <font>
      <sz val="11"/>
      <color theme="1"/>
      <name val="Franklin Gothic Book"/>
      <family val="2"/>
      <scheme val="minor"/>
    </font>
    <font>
      <sz val="12"/>
      <color theme="1"/>
      <name val="Franklin Gothic Book"/>
      <family val="2"/>
      <scheme val="minor"/>
    </font>
    <font>
      <b/>
      <sz val="11"/>
      <color theme="1"/>
      <name val="Franklin Gothic Book"/>
      <family val="2"/>
      <scheme val="minor"/>
    </font>
    <font>
      <sz val="10"/>
      <color theme="1"/>
      <name val="Franklin Gothic Book"/>
      <family val="2"/>
      <scheme val="minor"/>
    </font>
    <font>
      <i/>
      <sz val="11"/>
      <color theme="1"/>
      <name val="Franklin Gothic Book"/>
      <family val="2"/>
      <scheme val="minor"/>
    </font>
    <font>
      <b/>
      <u/>
      <sz val="11"/>
      <color theme="1"/>
      <name val="Franklin Gothic Book"/>
      <family val="2"/>
      <scheme val="minor"/>
    </font>
    <font>
      <sz val="11"/>
      <color theme="0"/>
      <name val="Franklin Gothic Book"/>
      <family val="2"/>
      <scheme val="minor"/>
    </font>
    <font>
      <b/>
      <sz val="16"/>
      <color theme="1"/>
      <name val="Franklin Gothic Book"/>
      <family val="2"/>
      <scheme val="minor"/>
    </font>
    <font>
      <b/>
      <sz val="10"/>
      <color theme="1"/>
      <name val="Franklin Gothic Book"/>
      <family val="2"/>
      <scheme val="minor"/>
    </font>
    <font>
      <b/>
      <sz val="10"/>
      <color theme="0"/>
      <name val="Franklin Gothic Book"/>
      <family val="2"/>
      <scheme val="minor"/>
    </font>
    <font>
      <b/>
      <sz val="12"/>
      <color theme="1"/>
      <name val="Franklin Gothic Book"/>
      <family val="2"/>
      <scheme val="minor"/>
    </font>
    <font>
      <b/>
      <i/>
      <sz val="11"/>
      <color theme="1"/>
      <name val="Franklin Gothic Book"/>
      <family val="2"/>
      <scheme val="minor"/>
    </font>
    <font>
      <u/>
      <sz val="11"/>
      <color theme="10"/>
      <name val="Franklin Gothic Book"/>
      <family val="2"/>
      <scheme val="minor"/>
    </font>
    <font>
      <b/>
      <u/>
      <sz val="11"/>
      <name val="Franklin Gothic Book"/>
      <family val="2"/>
      <scheme val="minor"/>
    </font>
    <font>
      <sz val="11"/>
      <color rgb="FF000000"/>
      <name val="Franklin Gothic Book"/>
      <family val="2"/>
      <scheme val="minor"/>
    </font>
    <font>
      <b/>
      <sz val="20"/>
      <color rgb="FF000000"/>
      <name val="Calibri"/>
      <family val="2"/>
    </font>
    <font>
      <sz val="14"/>
      <color rgb="FF000000"/>
      <name val="Calibri"/>
      <family val="2"/>
    </font>
    <font>
      <sz val="14"/>
      <color theme="1"/>
      <name val="Franklin Gothic Book"/>
      <family val="2"/>
      <scheme val="minor"/>
    </font>
    <font>
      <b/>
      <sz val="11"/>
      <color rgb="FF000000"/>
      <name val="Franklin Gothic Book"/>
      <family val="2"/>
    </font>
    <font>
      <sz val="11"/>
      <color rgb="FF444444"/>
      <name val="Calibri"/>
      <family val="2"/>
      <charset val="1"/>
    </font>
    <font>
      <sz val="11"/>
      <color rgb="FF000000"/>
      <name val="Franklin Gothic Book"/>
      <family val="2"/>
    </font>
    <font>
      <i/>
      <sz val="11"/>
      <color rgb="FF000000"/>
      <name val="Franklin Gothic Book"/>
      <family val="2"/>
      <scheme val="minor"/>
    </font>
    <font>
      <sz val="11"/>
      <color rgb="FF000000"/>
      <name val="Franklin Gothic Book"/>
      <family val="2"/>
    </font>
    <font>
      <sz val="10"/>
      <name val="Calibri"/>
      <family val="2"/>
    </font>
    <font>
      <i/>
      <sz val="10"/>
      <color rgb="FF000000"/>
      <name val="Franklin Gothic Book"/>
      <family val="2"/>
    </font>
    <font>
      <b/>
      <i/>
      <sz val="11"/>
      <color rgb="FF000000"/>
      <name val="Franklin Gothic Book"/>
      <family val="2"/>
    </font>
    <font>
      <b/>
      <sz val="11"/>
      <color rgb="FF000000"/>
      <name val="Franklin Gothic Book"/>
      <family val="2"/>
    </font>
    <font>
      <b/>
      <sz val="14"/>
      <color theme="1"/>
      <name val="Franklin Gothic Book"/>
      <family val="2"/>
      <scheme val="minor"/>
    </font>
    <font>
      <i/>
      <sz val="10"/>
      <color theme="1"/>
      <name val="Franklin Gothic Book"/>
      <family val="2"/>
      <scheme val="minor"/>
    </font>
    <font>
      <b/>
      <sz val="11"/>
      <color rgb="FF444444"/>
      <name val="Calibri"/>
      <family val="2"/>
      <charset val="1"/>
    </font>
    <font>
      <sz val="12"/>
      <color rgb="FF000000"/>
      <name val="Calibri"/>
      <family val="2"/>
    </font>
    <font>
      <u/>
      <sz val="11"/>
      <name val="Franklin Gothic Book"/>
      <family val="2"/>
      <scheme val="minor"/>
    </font>
  </fonts>
  <fills count="19">
    <fill>
      <patternFill patternType="none"/>
    </fill>
    <fill>
      <patternFill patternType="gray125"/>
    </fill>
    <fill>
      <patternFill patternType="solid">
        <fgColor theme="6" tint="0.59999389629810485"/>
        <bgColor indexed="65"/>
      </patternFill>
    </fill>
    <fill>
      <patternFill patternType="solid">
        <fgColor theme="8"/>
      </patternFill>
    </fill>
    <fill>
      <patternFill patternType="solid">
        <fgColor theme="8" tint="0.59999389629810485"/>
        <bgColor indexed="65"/>
      </patternFill>
    </fill>
    <fill>
      <patternFill patternType="solid">
        <fgColor theme="6"/>
      </patternFill>
    </fill>
    <fill>
      <patternFill patternType="solid">
        <fgColor theme="6" tint="0.79998168889431442"/>
        <bgColor indexed="65"/>
      </patternFill>
    </fill>
    <fill>
      <patternFill patternType="solid">
        <fgColor theme="8"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rgb="FFE8E4DF"/>
        <bgColor indexed="64"/>
      </patternFill>
    </fill>
    <fill>
      <patternFill patternType="solid">
        <fgColor rgb="FFAEAAAA"/>
        <bgColor rgb="FF000000"/>
      </patternFill>
    </fill>
    <fill>
      <patternFill patternType="solid">
        <fgColor rgb="FFE7E6E6"/>
        <bgColor indexed="64"/>
      </patternFill>
    </fill>
    <fill>
      <patternFill patternType="solid">
        <fgColor rgb="FFFFFFFF"/>
        <bgColor indexed="64"/>
      </patternFill>
    </fill>
    <fill>
      <patternFill patternType="solid">
        <fgColor rgb="FFC8D9E3"/>
        <bgColor indexed="64"/>
      </patternFill>
    </fill>
    <fill>
      <patternFill patternType="solid">
        <fgColor rgb="FFD9D9D9"/>
        <bgColor indexed="64"/>
      </patternFill>
    </fill>
    <fill>
      <patternFill patternType="solid">
        <fgColor rgb="FF77A2BB"/>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theme="2" tint="-0.249977111117893"/>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s>
  <cellStyleXfs count="9">
    <xf numFmtId="0" fontId="0" fillId="0" borderId="0"/>
    <xf numFmtId="44" fontId="1" fillId="0" borderId="0" applyFont="0" applyFill="0" applyBorder="0" applyAlignment="0" applyProtection="0"/>
    <xf numFmtId="0" fontId="1" fillId="2" borderId="0" applyNumberFormat="0" applyBorder="0" applyAlignment="0" applyProtection="0"/>
    <xf numFmtId="0" fontId="7" fillId="3" borderId="0" applyNumberFormat="0" applyBorder="0" applyAlignment="0" applyProtection="0"/>
    <xf numFmtId="0" fontId="1" fillId="4" borderId="0" applyNumberFormat="0" applyBorder="0" applyAlignment="0" applyProtection="0"/>
    <xf numFmtId="0" fontId="7" fillId="5" borderId="0" applyNumberFormat="0" applyBorder="0" applyAlignment="0" applyProtection="0"/>
    <xf numFmtId="0" fontId="1" fillId="6" borderId="0" applyNumberFormat="0" applyBorder="0" applyAlignment="0" applyProtection="0"/>
    <xf numFmtId="0" fontId="13" fillId="0" borderId="0" applyNumberFormat="0" applyFill="0" applyBorder="0" applyAlignment="0" applyProtection="0"/>
    <xf numFmtId="9" fontId="1" fillId="0" borderId="0" applyFont="0" applyFill="0" applyBorder="0" applyAlignment="0" applyProtection="0"/>
  </cellStyleXfs>
  <cellXfs count="154">
    <xf numFmtId="0" fontId="0" fillId="0" borderId="0" xfId="0"/>
    <xf numFmtId="0" fontId="0" fillId="0" borderId="0" xfId="0" applyProtection="1">
      <protection locked="0"/>
    </xf>
    <xf numFmtId="0" fontId="0" fillId="0" borderId="0" xfId="0" applyAlignment="1" applyProtection="1">
      <alignment wrapText="1"/>
      <protection locked="0"/>
    </xf>
    <xf numFmtId="164" fontId="0" fillId="0" borderId="0" xfId="1" applyNumberFormat="1" applyFont="1" applyProtection="1">
      <protection locked="0"/>
    </xf>
    <xf numFmtId="0" fontId="0" fillId="0" borderId="3" xfId="0" applyBorder="1" applyAlignment="1" applyProtection="1">
      <alignment wrapText="1"/>
      <protection locked="0"/>
    </xf>
    <xf numFmtId="44" fontId="3" fillId="4" borderId="0" xfId="4" applyNumberFormat="1" applyFont="1" applyProtection="1"/>
    <xf numFmtId="0" fontId="3" fillId="4" borderId="0" xfId="4" applyFont="1" applyProtection="1">
      <protection locked="0"/>
    </xf>
    <xf numFmtId="0" fontId="3" fillId="0" borderId="0" xfId="0" applyFont="1" applyProtection="1">
      <protection locked="0"/>
    </xf>
    <xf numFmtId="0" fontId="4" fillId="0" borderId="0" xfId="0" applyFont="1" applyAlignment="1" applyProtection="1">
      <alignment wrapText="1"/>
      <protection locked="0"/>
    </xf>
    <xf numFmtId="0" fontId="7" fillId="0" borderId="0" xfId="0" applyFont="1" applyProtection="1">
      <protection locked="0"/>
    </xf>
    <xf numFmtId="0" fontId="2" fillId="0" borderId="0" xfId="0" applyFont="1" applyAlignment="1" applyProtection="1">
      <alignment vertical="center"/>
    </xf>
    <xf numFmtId="0" fontId="0" fillId="0" borderId="0" xfId="0" applyFont="1" applyFill="1" applyProtection="1">
      <protection locked="0"/>
    </xf>
    <xf numFmtId="0" fontId="0" fillId="0" borderId="0" xfId="0" applyFont="1" applyProtection="1">
      <protection locked="0"/>
    </xf>
    <xf numFmtId="0" fontId="3" fillId="3" borderId="0" xfId="3" applyFont="1" applyProtection="1">
      <protection locked="0"/>
    </xf>
    <xf numFmtId="0" fontId="0" fillId="0" borderId="0" xfId="0"/>
    <xf numFmtId="0" fontId="3" fillId="0" borderId="0" xfId="0" applyFont="1" applyFill="1" applyProtection="1">
      <protection locked="0"/>
    </xf>
    <xf numFmtId="0" fontId="10" fillId="0" borderId="0" xfId="0" applyFont="1" applyProtection="1">
      <protection locked="0"/>
    </xf>
    <xf numFmtId="0" fontId="9" fillId="0" borderId="0" xfId="0" applyFont="1" applyProtection="1">
      <protection locked="0"/>
    </xf>
    <xf numFmtId="42" fontId="3" fillId="0" borderId="0" xfId="0" applyNumberFormat="1" applyFont="1" applyProtection="1">
      <protection locked="0"/>
    </xf>
    <xf numFmtId="0" fontId="6" fillId="0" borderId="0" xfId="0" applyFont="1" applyProtection="1">
      <protection locked="0"/>
    </xf>
    <xf numFmtId="0" fontId="3" fillId="7" borderId="0" xfId="3" applyFont="1" applyFill="1" applyProtection="1">
      <protection locked="0"/>
    </xf>
    <xf numFmtId="0" fontId="3" fillId="0" borderId="0" xfId="3" applyFont="1" applyFill="1" applyProtection="1">
      <protection locked="0"/>
    </xf>
    <xf numFmtId="3" fontId="0" fillId="0" borderId="0" xfId="0" applyNumberFormat="1" applyProtection="1">
      <protection locked="0"/>
    </xf>
    <xf numFmtId="44" fontId="0" fillId="0" borderId="0" xfId="0" applyNumberFormat="1" applyFont="1" applyProtection="1">
      <protection locked="0"/>
    </xf>
    <xf numFmtId="2" fontId="3" fillId="4" borderId="0" xfId="4" applyNumberFormat="1" applyFont="1" applyProtection="1"/>
    <xf numFmtId="44" fontId="3" fillId="3" borderId="0" xfId="3" applyNumberFormat="1" applyFont="1" applyProtection="1">
      <protection locked="0"/>
    </xf>
    <xf numFmtId="44" fontId="3" fillId="7" borderId="0" xfId="3" applyNumberFormat="1" applyFont="1" applyFill="1" applyAlignment="1" applyProtection="1">
      <alignment horizontal="right"/>
    </xf>
    <xf numFmtId="0" fontId="0" fillId="0" borderId="0" xfId="0" applyFont="1" applyFill="1" applyAlignment="1" applyProtection="1">
      <alignment wrapText="1"/>
      <protection locked="0"/>
    </xf>
    <xf numFmtId="0" fontId="0" fillId="0" borderId="0" xfId="0" applyFont="1" applyAlignment="1" applyProtection="1">
      <alignment wrapText="1"/>
      <protection locked="0"/>
    </xf>
    <xf numFmtId="44" fontId="3" fillId="0" borderId="0" xfId="3" applyNumberFormat="1" applyFont="1" applyFill="1" applyAlignment="1" applyProtection="1">
      <alignment horizontal="right"/>
      <protection locked="0"/>
    </xf>
    <xf numFmtId="0" fontId="3" fillId="8" borderId="0" xfId="0" applyFont="1" applyFill="1" applyProtection="1">
      <protection locked="0"/>
    </xf>
    <xf numFmtId="44" fontId="0" fillId="9" borderId="0" xfId="2" applyNumberFormat="1" applyFont="1" applyFill="1" applyProtection="1"/>
    <xf numFmtId="44" fontId="3" fillId="9" borderId="0" xfId="3" applyNumberFormat="1" applyFont="1" applyFill="1" applyAlignment="1" applyProtection="1">
      <alignment horizontal="right"/>
    </xf>
    <xf numFmtId="165" fontId="0" fillId="0" borderId="0" xfId="0" applyNumberFormat="1" applyFont="1" applyFill="1" applyProtection="1">
      <protection locked="0"/>
    </xf>
    <xf numFmtId="0" fontId="0" fillId="0" borderId="0" xfId="0" applyNumberFormat="1" applyFont="1" applyFill="1" applyProtection="1">
      <protection locked="0"/>
    </xf>
    <xf numFmtId="2" fontId="0" fillId="0" borderId="0" xfId="0" applyNumberFormat="1" applyFont="1" applyFill="1" applyProtection="1">
      <protection locked="0"/>
    </xf>
    <xf numFmtId="44" fontId="0" fillId="0" borderId="0" xfId="2" applyNumberFormat="1" applyFont="1" applyFill="1" applyProtection="1"/>
    <xf numFmtId="44" fontId="3" fillId="3" borderId="0" xfId="3" applyNumberFormat="1" applyFont="1" applyAlignment="1" applyProtection="1">
      <alignment horizontal="center"/>
      <protection locked="0"/>
    </xf>
    <xf numFmtId="165" fontId="0" fillId="9" borderId="0" xfId="0" applyNumberFormat="1" applyFont="1" applyFill="1" applyProtection="1"/>
    <xf numFmtId="0" fontId="0" fillId="9" borderId="0" xfId="0" applyNumberFormat="1" applyFont="1" applyFill="1" applyProtection="1"/>
    <xf numFmtId="2" fontId="0" fillId="9" borderId="0" xfId="0" applyNumberFormat="1" applyFill="1" applyProtection="1"/>
    <xf numFmtId="2" fontId="0" fillId="9" borderId="0" xfId="0" applyNumberFormat="1" applyFont="1" applyFill="1" applyProtection="1"/>
    <xf numFmtId="44" fontId="14" fillId="3" borderId="0" xfId="7" applyNumberFormat="1" applyFont="1" applyFill="1" applyProtection="1">
      <protection locked="0"/>
    </xf>
    <xf numFmtId="0" fontId="12" fillId="0" borderId="0" xfId="0" applyFont="1" applyFill="1" applyAlignment="1" applyProtection="1">
      <alignment wrapText="1"/>
      <protection locked="0"/>
    </xf>
    <xf numFmtId="44" fontId="3" fillId="3" borderId="0" xfId="3" applyNumberFormat="1" applyFont="1" applyAlignment="1" applyProtection="1">
      <alignment horizontal="left" wrapText="1"/>
      <protection locked="0"/>
    </xf>
    <xf numFmtId="0" fontId="3" fillId="0" borderId="0" xfId="0" applyFont="1" applyFill="1" applyAlignment="1" applyProtection="1">
      <alignment wrapText="1"/>
      <protection locked="0"/>
    </xf>
    <xf numFmtId="0" fontId="12" fillId="0" borderId="0" xfId="0" applyFont="1"/>
    <xf numFmtId="44" fontId="3" fillId="3" borderId="0" xfId="3" applyNumberFormat="1" applyFont="1" applyAlignment="1" applyProtection="1">
      <alignment wrapText="1"/>
      <protection locked="0"/>
    </xf>
    <xf numFmtId="10" fontId="0" fillId="0" borderId="0" xfId="0" applyNumberFormat="1" applyFont="1" applyFill="1" applyAlignment="1" applyProtection="1">
      <alignment wrapText="1"/>
      <protection locked="0"/>
    </xf>
    <xf numFmtId="0" fontId="12" fillId="0" borderId="0" xfId="0" applyFont="1" applyProtection="1">
      <protection locked="0"/>
    </xf>
    <xf numFmtId="0" fontId="5" fillId="0" borderId="0" xfId="0" applyFont="1" applyProtection="1">
      <protection locked="0"/>
    </xf>
    <xf numFmtId="0" fontId="12" fillId="0" borderId="0" xfId="0" applyFont="1" applyFill="1" applyProtection="1">
      <protection locked="0"/>
    </xf>
    <xf numFmtId="0" fontId="5" fillId="0" borderId="0" xfId="0" applyFont="1"/>
    <xf numFmtId="0" fontId="0" fillId="0" borderId="0" xfId="0" applyFont="1" applyAlignment="1" applyProtection="1">
      <alignment horizontal="left" vertical="top"/>
      <protection locked="0"/>
    </xf>
    <xf numFmtId="0" fontId="0" fillId="0" borderId="0" xfId="0" applyFont="1" applyAlignment="1" applyProtection="1">
      <alignment vertical="top"/>
      <protection locked="0"/>
    </xf>
    <xf numFmtId="0" fontId="0" fillId="0" borderId="0" xfId="0" applyFont="1" applyAlignment="1" applyProtection="1">
      <alignment vertical="top" wrapText="1"/>
      <protection locked="0"/>
    </xf>
    <xf numFmtId="0" fontId="3" fillId="4" borderId="0" xfId="4" applyFont="1" applyProtection="1"/>
    <xf numFmtId="0" fontId="3" fillId="0" borderId="6" xfId="0" applyFont="1" applyBorder="1" applyProtection="1"/>
    <xf numFmtId="44" fontId="1" fillId="0" borderId="0" xfId="1" applyFont="1" applyFill="1" applyProtection="1">
      <protection locked="0"/>
    </xf>
    <xf numFmtId="0" fontId="3" fillId="9" borderId="0" xfId="3" applyFont="1" applyFill="1" applyProtection="1"/>
    <xf numFmtId="0" fontId="15" fillId="0" borderId="0" xfId="0" applyFont="1" applyAlignment="1" applyProtection="1">
      <alignment vertical="top" wrapText="1"/>
      <protection locked="0"/>
    </xf>
    <xf numFmtId="0" fontId="11" fillId="10" borderId="0" xfId="5" applyFont="1" applyFill="1" applyAlignment="1" applyProtection="1">
      <alignment vertical="center"/>
    </xf>
    <xf numFmtId="0" fontId="8" fillId="10" borderId="0" xfId="5" applyFont="1" applyFill="1" applyAlignment="1" applyProtection="1">
      <alignment vertical="center"/>
    </xf>
    <xf numFmtId="0" fontId="3" fillId="11" borderId="1" xfId="5" applyFont="1" applyFill="1" applyBorder="1" applyAlignment="1" applyProtection="1">
      <alignment horizontal="center" vertical="center" wrapText="1"/>
    </xf>
    <xf numFmtId="0" fontId="3" fillId="11" borderId="1" xfId="3" applyFont="1" applyFill="1" applyBorder="1" applyAlignment="1" applyProtection="1">
      <alignment horizontal="center" vertical="center" wrapText="1"/>
    </xf>
    <xf numFmtId="0" fontId="3" fillId="12" borderId="1" xfId="5" applyFont="1" applyFill="1" applyBorder="1" applyAlignment="1" applyProtection="1">
      <alignment horizontal="right"/>
    </xf>
    <xf numFmtId="0" fontId="0" fillId="10" borderId="1" xfId="0" applyFont="1" applyFill="1" applyBorder="1" applyAlignment="1" applyProtection="1">
      <alignment wrapText="1"/>
    </xf>
    <xf numFmtId="0" fontId="0" fillId="10" borderId="1" xfId="0" applyFont="1" applyFill="1" applyBorder="1" applyAlignment="1" applyProtection="1">
      <alignment vertical="center" wrapText="1"/>
    </xf>
    <xf numFmtId="165" fontId="1" fillId="0" borderId="0" xfId="1" applyNumberFormat="1" applyFont="1" applyFill="1" applyProtection="1">
      <protection locked="0"/>
    </xf>
    <xf numFmtId="0" fontId="1" fillId="8" borderId="5" xfId="6" applyFill="1" applyBorder="1" applyAlignment="1" applyProtection="1">
      <alignment vertical="center"/>
      <protection locked="0"/>
    </xf>
    <xf numFmtId="0" fontId="1" fillId="8" borderId="4" xfId="6" applyFill="1" applyBorder="1" applyAlignment="1" applyProtection="1">
      <alignment vertical="center"/>
      <protection locked="0"/>
    </xf>
    <xf numFmtId="0" fontId="0" fillId="8" borderId="0" xfId="0" applyFill="1" applyProtection="1">
      <protection locked="0"/>
    </xf>
    <xf numFmtId="10" fontId="1" fillId="8" borderId="7" xfId="6" applyNumberFormat="1" applyFill="1" applyBorder="1" applyAlignment="1" applyProtection="1">
      <alignment horizontal="left" vertical="center"/>
      <protection locked="0"/>
    </xf>
    <xf numFmtId="0" fontId="16" fillId="13" borderId="0" xfId="0" applyFont="1" applyFill="1"/>
    <xf numFmtId="0" fontId="17" fillId="0" borderId="0" xfId="0" applyFont="1"/>
    <xf numFmtId="0" fontId="18" fillId="0" borderId="0" xfId="0" applyFont="1"/>
    <xf numFmtId="44" fontId="0" fillId="0" borderId="0" xfId="1" applyFont="1" applyFill="1" applyAlignment="1" applyProtection="1">
      <alignment wrapText="1"/>
      <protection locked="0"/>
    </xf>
    <xf numFmtId="44" fontId="0" fillId="9" borderId="0" xfId="1" applyFont="1" applyFill="1" applyProtection="1"/>
    <xf numFmtId="44" fontId="0" fillId="15" borderId="0" xfId="0" applyNumberFormat="1" applyFont="1" applyFill="1" applyProtection="1"/>
    <xf numFmtId="0" fontId="0" fillId="14" borderId="0" xfId="0" applyFill="1" applyProtection="1">
      <protection locked="0"/>
    </xf>
    <xf numFmtId="0" fontId="3" fillId="3" borderId="0" xfId="3" applyFont="1" applyAlignment="1" applyProtection="1">
      <alignment wrapText="1"/>
      <protection locked="0"/>
    </xf>
    <xf numFmtId="166" fontId="0" fillId="0" borderId="0" xfId="0" applyNumberFormat="1" applyFont="1" applyFill="1" applyAlignment="1" applyProtection="1">
      <alignment wrapText="1"/>
      <protection locked="0"/>
    </xf>
    <xf numFmtId="166" fontId="0" fillId="9" borderId="0" xfId="0" applyNumberFormat="1" applyFont="1" applyFill="1" applyProtection="1"/>
    <xf numFmtId="166" fontId="3" fillId="4" borderId="0" xfId="4" applyNumberFormat="1" applyFont="1" applyProtection="1"/>
    <xf numFmtId="0" fontId="21" fillId="0" borderId="0" xfId="0" applyFont="1"/>
    <xf numFmtId="0" fontId="22" fillId="0" borderId="0" xfId="0" applyFont="1"/>
    <xf numFmtId="165" fontId="0" fillId="9" borderId="0" xfId="2" applyNumberFormat="1" applyFont="1" applyFill="1" applyProtection="1"/>
    <xf numFmtId="0" fontId="3" fillId="16" borderId="0" xfId="4" applyFont="1" applyFill="1" applyProtection="1">
      <protection locked="0"/>
    </xf>
    <xf numFmtId="0" fontId="3" fillId="16" borderId="0" xfId="3" applyFont="1" applyFill="1" applyProtection="1">
      <protection locked="0"/>
    </xf>
    <xf numFmtId="0" fontId="0" fillId="16" borderId="0" xfId="0" applyFont="1" applyFill="1" applyProtection="1">
      <protection locked="0"/>
    </xf>
    <xf numFmtId="165" fontId="1" fillId="16" borderId="0" xfId="1" applyNumberFormat="1" applyFont="1" applyFill="1" applyProtection="1">
      <protection locked="0"/>
    </xf>
    <xf numFmtId="44" fontId="0" fillId="16" borderId="0" xfId="2" applyNumberFormat="1" applyFont="1" applyFill="1" applyProtection="1"/>
    <xf numFmtId="0" fontId="0" fillId="16" borderId="0" xfId="0" applyFont="1" applyFill="1" applyAlignment="1" applyProtection="1">
      <alignment vertical="top" wrapText="1"/>
      <protection locked="0"/>
    </xf>
    <xf numFmtId="0" fontId="0" fillId="16" borderId="0" xfId="0" applyFont="1" applyFill="1" applyAlignment="1" applyProtection="1">
      <alignment wrapText="1"/>
      <protection locked="0"/>
    </xf>
    <xf numFmtId="0" fontId="19" fillId="16" borderId="0" xfId="0" applyFont="1" applyFill="1" applyAlignment="1" applyProtection="1">
      <alignment vertical="top" wrapText="1"/>
      <protection locked="0"/>
    </xf>
    <xf numFmtId="0" fontId="3" fillId="9" borderId="0" xfId="3" applyFont="1" applyFill="1" applyAlignment="1" applyProtection="1">
      <alignment horizontal="right"/>
    </xf>
    <xf numFmtId="9" fontId="3" fillId="8" borderId="0" xfId="8" applyFont="1" applyFill="1" applyProtection="1">
      <protection locked="0"/>
    </xf>
    <xf numFmtId="166" fontId="3" fillId="4" borderId="0" xfId="1" applyNumberFormat="1" applyFont="1" applyFill="1" applyProtection="1"/>
    <xf numFmtId="44" fontId="0" fillId="9" borderId="0" xfId="1" applyFont="1" applyFill="1" applyAlignment="1" applyProtection="1">
      <alignment vertical="top"/>
    </xf>
    <xf numFmtId="165" fontId="0" fillId="0" borderId="0" xfId="0" applyNumberFormat="1" applyProtection="1">
      <protection locked="0"/>
    </xf>
    <xf numFmtId="165" fontId="3" fillId="4" borderId="0" xfId="4" applyNumberFormat="1" applyFont="1" applyProtection="1"/>
    <xf numFmtId="0" fontId="23" fillId="0" borderId="0" xfId="0" applyFont="1" applyProtection="1">
      <protection locked="0"/>
    </xf>
    <xf numFmtId="165" fontId="3" fillId="16" borderId="0" xfId="2" applyNumberFormat="1" applyFont="1" applyFill="1" applyProtection="1"/>
    <xf numFmtId="165" fontId="3" fillId="4" borderId="0" xfId="4" applyNumberFormat="1" applyFont="1" applyProtection="1">
      <protection locked="0"/>
    </xf>
    <xf numFmtId="165" fontId="0" fillId="0" borderId="0" xfId="0" applyNumberFormat="1"/>
    <xf numFmtId="165" fontId="3" fillId="16" borderId="0" xfId="0" applyNumberFormat="1" applyFont="1" applyFill="1" applyProtection="1">
      <protection locked="0"/>
    </xf>
    <xf numFmtId="166" fontId="3" fillId="4" borderId="0" xfId="1" applyNumberFormat="1" applyFont="1" applyFill="1" applyAlignment="1" applyProtection="1">
      <alignment horizontal="right"/>
    </xf>
    <xf numFmtId="0" fontId="24" fillId="0" borderId="0" xfId="0" applyFont="1" applyFill="1" applyBorder="1" applyAlignment="1"/>
    <xf numFmtId="0" fontId="0" fillId="0" borderId="0" xfId="3" applyFont="1" applyFill="1" applyProtection="1">
      <protection locked="0"/>
    </xf>
    <xf numFmtId="166" fontId="3" fillId="7" borderId="0" xfId="3" applyNumberFormat="1" applyFont="1" applyFill="1" applyAlignment="1" applyProtection="1">
      <alignment horizontal="right"/>
    </xf>
    <xf numFmtId="0" fontId="3" fillId="16" borderId="0" xfId="0" applyFont="1" applyFill="1" applyProtection="1">
      <protection locked="0"/>
    </xf>
    <xf numFmtId="44" fontId="3" fillId="16" borderId="0" xfId="1" applyFont="1" applyFill="1" applyProtection="1">
      <protection locked="0"/>
    </xf>
    <xf numFmtId="0" fontId="25" fillId="16" borderId="0" xfId="0" applyFont="1" applyFill="1" applyAlignment="1" applyProtection="1">
      <alignment wrapText="1"/>
      <protection locked="0"/>
    </xf>
    <xf numFmtId="0" fontId="26" fillId="0" borderId="0" xfId="0" applyFont="1" applyFill="1" applyAlignment="1" applyProtection="1">
      <alignment wrapText="1"/>
      <protection locked="0"/>
    </xf>
    <xf numFmtId="44" fontId="3" fillId="18" borderId="0" xfId="3" applyNumberFormat="1" applyFont="1" applyFill="1" applyProtection="1">
      <protection locked="0"/>
    </xf>
    <xf numFmtId="0" fontId="27" fillId="18" borderId="0" xfId="0" applyFont="1" applyFill="1"/>
    <xf numFmtId="0" fontId="3" fillId="0" borderId="0" xfId="0" applyFont="1"/>
    <xf numFmtId="0" fontId="0" fillId="17" borderId="0" xfId="0" applyFill="1"/>
    <xf numFmtId="0" fontId="0" fillId="0" borderId="0" xfId="0" applyFont="1" applyFill="1" applyAlignment="1" applyProtection="1">
      <alignment horizontal="left" wrapText="1"/>
      <protection locked="0"/>
    </xf>
    <xf numFmtId="0" fontId="0" fillId="0" borderId="0" xfId="0" applyFont="1" applyAlignment="1" applyProtection="1">
      <alignment horizontal="left" wrapText="1"/>
      <protection locked="0"/>
    </xf>
    <xf numFmtId="0" fontId="0" fillId="17" borderId="0" xfId="0" applyFont="1" applyFill="1" applyAlignment="1" applyProtection="1">
      <alignment horizontal="left" wrapText="1"/>
      <protection locked="0"/>
    </xf>
    <xf numFmtId="165" fontId="0" fillId="0" borderId="0" xfId="0" applyNumberFormat="1" applyFont="1" applyFill="1" applyAlignment="1" applyProtection="1">
      <alignment horizontal="left" wrapText="1"/>
      <protection locked="0"/>
    </xf>
    <xf numFmtId="165" fontId="0" fillId="0" borderId="0" xfId="0" applyNumberFormat="1" applyFont="1" applyAlignment="1" applyProtection="1">
      <alignment horizontal="left" wrapText="1"/>
      <protection locked="0"/>
    </xf>
    <xf numFmtId="0" fontId="0" fillId="17" borderId="0" xfId="0" applyFont="1" applyFill="1" applyProtection="1">
      <protection locked="0"/>
    </xf>
    <xf numFmtId="165" fontId="0" fillId="11" borderId="1" xfId="0" applyNumberFormat="1" applyFont="1" applyFill="1" applyBorder="1" applyProtection="1"/>
    <xf numFmtId="165" fontId="0" fillId="11" borderId="9" xfId="0" applyNumberFormat="1" applyFont="1" applyFill="1" applyBorder="1" applyProtection="1"/>
    <xf numFmtId="165" fontId="0" fillId="11" borderId="8" xfId="0" applyNumberFormat="1" applyFont="1" applyFill="1" applyBorder="1" applyProtection="1"/>
    <xf numFmtId="165" fontId="0" fillId="11" borderId="10" xfId="0" applyNumberFormat="1" applyFont="1" applyFill="1" applyBorder="1" applyProtection="1"/>
    <xf numFmtId="165" fontId="3" fillId="12" borderId="2" xfId="3" applyNumberFormat="1" applyFont="1" applyFill="1" applyBorder="1" applyProtection="1"/>
    <xf numFmtId="0" fontId="29" fillId="16" borderId="0" xfId="0" applyFont="1" applyFill="1" applyAlignment="1" applyProtection="1">
      <alignment wrapText="1"/>
      <protection locked="0"/>
    </xf>
    <xf numFmtId="0" fontId="0" fillId="0" borderId="0" xfId="0" applyFont="1" applyAlignment="1" applyProtection="1">
      <alignment horizontal="right" wrapText="1"/>
      <protection locked="0"/>
    </xf>
    <xf numFmtId="0" fontId="0" fillId="0" borderId="0" xfId="0" applyFont="1" applyAlignment="1" applyProtection="1">
      <alignment horizontal="right" vertical="top" wrapText="1"/>
      <protection locked="0"/>
    </xf>
    <xf numFmtId="0" fontId="24" fillId="0" borderId="0" xfId="0" applyFont="1" applyFill="1" applyBorder="1" applyAlignment="1">
      <alignment wrapText="1"/>
    </xf>
    <xf numFmtId="0" fontId="20" fillId="8" borderId="0" xfId="0" applyFont="1" applyFill="1" applyAlignment="1">
      <alignment wrapText="1"/>
    </xf>
    <xf numFmtId="0" fontId="3" fillId="16" borderId="0" xfId="0" applyFont="1" applyFill="1" applyAlignment="1" applyProtection="1">
      <alignment horizontal="right"/>
      <protection locked="0"/>
    </xf>
    <xf numFmtId="0" fontId="31" fillId="0" borderId="0" xfId="0" applyFont="1"/>
    <xf numFmtId="0" fontId="20" fillId="0" borderId="0" xfId="0" applyFont="1" applyAlignment="1">
      <alignment wrapText="1"/>
    </xf>
    <xf numFmtId="0" fontId="3" fillId="0" borderId="0" xfId="0" applyFont="1" applyAlignment="1">
      <alignment wrapText="1"/>
    </xf>
    <xf numFmtId="0" fontId="3" fillId="16" borderId="0" xfId="0" applyFont="1" applyFill="1"/>
    <xf numFmtId="0" fontId="3" fillId="16" borderId="0" xfId="0" applyFont="1" applyFill="1" applyAlignment="1">
      <alignment wrapText="1"/>
    </xf>
    <xf numFmtId="9" fontId="0" fillId="0" borderId="0" xfId="0" applyNumberFormat="1"/>
    <xf numFmtId="9" fontId="3" fillId="0" borderId="0" xfId="0" applyNumberFormat="1" applyFont="1"/>
    <xf numFmtId="0" fontId="0" fillId="0" borderId="0" xfId="0" applyFill="1"/>
    <xf numFmtId="166" fontId="5" fillId="0" borderId="0" xfId="0" applyNumberFormat="1" applyFont="1"/>
    <xf numFmtId="0" fontId="20" fillId="8" borderId="0" xfId="0" applyFont="1" applyFill="1" applyAlignment="1">
      <alignment wrapText="1"/>
    </xf>
    <xf numFmtId="165" fontId="3" fillId="0" borderId="0" xfId="0" applyNumberFormat="1" applyFont="1"/>
    <xf numFmtId="0" fontId="30" fillId="8" borderId="0" xfId="0" applyFont="1" applyFill="1" applyAlignment="1"/>
    <xf numFmtId="0" fontId="32" fillId="8" borderId="0" xfId="7" applyFont="1" applyFill="1" applyProtection="1">
      <protection locked="0"/>
    </xf>
    <xf numFmtId="0" fontId="3" fillId="16" borderId="0" xfId="0" applyFont="1" applyFill="1" applyAlignment="1" applyProtection="1">
      <protection locked="0"/>
    </xf>
    <xf numFmtId="44" fontId="0" fillId="8" borderId="0" xfId="2" applyNumberFormat="1" applyFont="1" applyFill="1" applyAlignment="1" applyProtection="1">
      <alignment horizontal="center" wrapText="1"/>
      <protection locked="0"/>
    </xf>
    <xf numFmtId="0" fontId="28" fillId="8" borderId="0" xfId="0" applyFont="1" applyFill="1" applyAlignment="1" applyProtection="1">
      <protection locked="0"/>
    </xf>
    <xf numFmtId="0" fontId="15" fillId="0" borderId="0" xfId="0" applyFont="1" applyAlignment="1" applyProtection="1">
      <alignment horizontal="center" vertical="top" wrapText="1"/>
      <protection locked="0"/>
    </xf>
    <xf numFmtId="0" fontId="3" fillId="8" borderId="0" xfId="0" applyFont="1" applyFill="1" applyAlignment="1"/>
    <xf numFmtId="0" fontId="0" fillId="8" borderId="0" xfId="0" applyFill="1" applyAlignment="1">
      <alignment wrapText="1"/>
    </xf>
  </cellXfs>
  <cellStyles count="9">
    <cellStyle name="20% - Accent3" xfId="6" builtinId="38"/>
    <cellStyle name="40% - Accent3" xfId="2" builtinId="39"/>
    <cellStyle name="40% - Accent5" xfId="4" builtinId="47"/>
    <cellStyle name="Accent3" xfId="5" builtinId="37"/>
    <cellStyle name="Accent5" xfId="3" builtinId="45"/>
    <cellStyle name="Currency" xfId="1" builtinId="4"/>
    <cellStyle name="Hyperlink" xfId="7" builtinId="8"/>
    <cellStyle name="Normal" xfId="0" builtinId="0"/>
    <cellStyle name="Percent" xfId="8" builtinId="5"/>
  </cellStyles>
  <dxfs count="2">
    <dxf>
      <fill>
        <patternFill>
          <bgColor rgb="FF92D050"/>
        </patternFill>
      </fill>
    </dxf>
    <dxf>
      <fill>
        <patternFill>
          <bgColor rgb="FFFF7C80"/>
        </patternFill>
      </fill>
    </dxf>
  </dxfs>
  <tableStyles count="0" defaultTableStyle="TableStyleMedium2" defaultPivotStyle="PivotStyleLight16"/>
  <colors>
    <mruColors>
      <color rgb="FFC8D9E3"/>
      <color rgb="FF77A2BB"/>
      <color rgb="FFE8EEE8"/>
      <color rgb="FFD1CBBE"/>
      <color rgb="FFEFEDE3"/>
      <color rgb="FFE8E4DF"/>
      <color rgb="FFFF7C80"/>
      <color rgb="FFDCD8C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745</xdr:colOff>
      <xdr:row>5</xdr:row>
      <xdr:rowOff>117996</xdr:rowOff>
    </xdr:from>
    <xdr:ext cx="5342890" cy="1488164"/>
    <xdr:sp macro="" textlink="">
      <xdr:nvSpPr>
        <xdr:cNvPr id="2" name="Rectangle 1">
          <a:extLst>
            <a:ext uri="{FF2B5EF4-FFF2-40B4-BE49-F238E27FC236}">
              <a16:creationId xmlns:a16="http://schemas.microsoft.com/office/drawing/2014/main" id="{F9259629-E1B3-4FBC-BE45-C79CD5B70924}"/>
            </a:ext>
          </a:extLst>
        </xdr:cNvPr>
        <xdr:cNvSpPr/>
      </xdr:nvSpPr>
      <xdr:spPr>
        <a:xfrm rot="19168103">
          <a:off x="745" y="1918221"/>
          <a:ext cx="5342890" cy="1488164"/>
        </a:xfrm>
        <a:prstGeom prst="rect">
          <a:avLst/>
        </a:prstGeom>
        <a:noFill/>
      </xdr:spPr>
      <xdr:txBody>
        <a:bodyPr wrap="square" lIns="91440" tIns="45720" rIns="91440" bIns="45720">
          <a:spAutoFit/>
        </a:bodyPr>
        <a:lstStyle/>
        <a:p>
          <a:pPr algn="ctr"/>
          <a:r>
            <a:rPr lang="en-US" sz="9600" b="1" cap="none" spc="50">
              <a:ln w="9525" cmpd="sng">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prstDash val="solid"/>
              </a:ln>
              <a:noFill/>
              <a:effectLst>
                <a:glow rad="38100">
                  <a:schemeClr val="accent1">
                    <a:alpha val="40000"/>
                  </a:schemeClr>
                </a:glow>
              </a:effectLst>
            </a:rPr>
            <a:t>SAMPLE</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-811</xdr:colOff>
      <xdr:row>33</xdr:row>
      <xdr:rowOff>36651</xdr:rowOff>
    </xdr:from>
    <xdr:ext cx="6967396" cy="1488164"/>
    <xdr:sp macro="" textlink="">
      <xdr:nvSpPr>
        <xdr:cNvPr id="5" name="Rectangle 4">
          <a:extLst>
            <a:ext uri="{FF2B5EF4-FFF2-40B4-BE49-F238E27FC236}">
              <a16:creationId xmlns:a16="http://schemas.microsoft.com/office/drawing/2014/main" id="{35B70C86-42FA-4010-9CFF-3FBCA0838102}"/>
            </a:ext>
            <a:ext uri="{147F2762-F138-4A5C-976F-8EAC2B608ADB}">
              <a16:predDERef xmlns:a16="http://schemas.microsoft.com/office/drawing/2014/main" pred="{DCF5C17B-AC55-46AF-8FD2-A76594B4F2F0}"/>
            </a:ext>
          </a:extLst>
        </xdr:cNvPr>
        <xdr:cNvSpPr/>
      </xdr:nvSpPr>
      <xdr:spPr>
        <a:xfrm rot="19080549">
          <a:off x="-811" y="8713926"/>
          <a:ext cx="6967396" cy="1488164"/>
        </a:xfrm>
        <a:prstGeom prst="rect">
          <a:avLst/>
        </a:prstGeom>
        <a:noFill/>
      </xdr:spPr>
      <xdr:txBody>
        <a:bodyPr wrap="square" lIns="91440" tIns="45720" rIns="91440" bIns="45720">
          <a:spAutoFit/>
        </a:bodyPr>
        <a:lstStyle/>
        <a:p>
          <a:pPr algn="ctr"/>
          <a:r>
            <a:rPr lang="en-US" sz="9600" b="1" cap="none" spc="50">
              <a:ln w="9525" cmpd="sng">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prstDash val="solid"/>
              </a:ln>
              <a:noFill/>
              <a:effectLst>
                <a:glow rad="38100">
                  <a:schemeClr val="accent1">
                    <a:alpha val="40000"/>
                  </a:schemeClr>
                </a:glow>
              </a:effectLst>
            </a:rPr>
            <a:t>SAMPLE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6</xdr:row>
      <xdr:rowOff>171450</xdr:rowOff>
    </xdr:from>
    <xdr:to>
      <xdr:col>10</xdr:col>
      <xdr:colOff>0</xdr:colOff>
      <xdr:row>10</xdr:row>
      <xdr:rowOff>97514</xdr:rowOff>
    </xdr:to>
    <xdr:sp macro="" textlink="">
      <xdr:nvSpPr>
        <xdr:cNvPr id="2" name="Rectangle 1">
          <a:extLst>
            <a:ext uri="{FF2B5EF4-FFF2-40B4-BE49-F238E27FC236}">
              <a16:creationId xmlns:a16="http://schemas.microsoft.com/office/drawing/2014/main" id="{884A470A-7293-43CF-B292-62AD3D0CFF35}"/>
            </a:ext>
            <a:ext uri="{147F2762-F138-4A5C-976F-8EAC2B608ADB}">
              <a16:predDERef xmlns:a16="http://schemas.microsoft.com/office/drawing/2014/main" pred="{DCF5C17B-AC55-46AF-8FD2-A76594B4F2F0}"/>
            </a:ext>
          </a:extLst>
        </xdr:cNvPr>
        <xdr:cNvSpPr/>
      </xdr:nvSpPr>
      <xdr:spPr>
        <a:xfrm rot="19080549">
          <a:off x="0" y="1724025"/>
          <a:ext cx="5724525" cy="1488164"/>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n-US" sz="9600" b="1" cap="none" spc="50">
              <a:ln w="9525" cmpd="sng">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prstDash val="solid"/>
              </a:ln>
              <a:noFill/>
              <a:effectLst>
                <a:glow rad="38100">
                  <a:schemeClr val="accent1">
                    <a:alpha val="40000"/>
                  </a:schemeClr>
                </a:glow>
              </a:effectLst>
            </a:rPr>
            <a:t>SAMPLE</a:t>
          </a:r>
        </a:p>
      </xdr:txBody>
    </xdr:sp>
    <xdr:clientData/>
  </xdr:twoCellAnchor>
</xdr:wsDr>
</file>

<file path=xl/theme/theme1.xml><?xml version="1.0" encoding="utf-8"?>
<a:theme xmlns:a="http://schemas.openxmlformats.org/drawingml/2006/main" name="Crop">
  <a:themeElements>
    <a:clrScheme name="Crop">
      <a:dk1>
        <a:sysClr val="windowText" lastClr="000000"/>
      </a:dk1>
      <a:lt1>
        <a:sysClr val="window" lastClr="FFFFFF"/>
      </a:lt1>
      <a:dk2>
        <a:srgbClr val="191B0E"/>
      </a:dk2>
      <a:lt2>
        <a:srgbClr val="EFEDE3"/>
      </a:lt2>
      <a:accent1>
        <a:srgbClr val="8C8D86"/>
      </a:accent1>
      <a:accent2>
        <a:srgbClr val="E6C069"/>
      </a:accent2>
      <a:accent3>
        <a:srgbClr val="897B61"/>
      </a:accent3>
      <a:accent4>
        <a:srgbClr val="8DAB8E"/>
      </a:accent4>
      <a:accent5>
        <a:srgbClr val="77A2BB"/>
      </a:accent5>
      <a:accent6>
        <a:srgbClr val="E28394"/>
      </a:accent6>
      <a:hlink>
        <a:srgbClr val="77A2BB"/>
      </a:hlink>
      <a:folHlink>
        <a:srgbClr val="957A99"/>
      </a:folHlink>
    </a:clrScheme>
    <a:fontScheme name="Crop">
      <a:majorFont>
        <a:latin typeface="Franklin Gothic Book" panose="020B0503020102020204"/>
        <a:ea typeface=""/>
        <a:cs typeface=""/>
        <a:font script="Jpan" typeface="メイリオ"/>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Franklin Gothic Book" panose="020B0503020102020204"/>
        <a:ea typeface=""/>
        <a:cs typeface=""/>
        <a:font script="Jpan" typeface="メイリオ"/>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Crop">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in">
          <a:solidFill>
            <a:schemeClr val="phClr"/>
          </a:solidFill>
          <a:prstDash val="solid"/>
        </a:ln>
        <a:ln w="34925" cap="flat" cmpd="sng" algn="in">
          <a:solidFill>
            <a:schemeClr val="phClr"/>
          </a:solidFill>
          <a:prstDash val="solid"/>
        </a:ln>
        <a:ln w="19050" cap="flat" cmpd="sng" algn="in">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35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rop" id="{EC9488ED-E761-4D60-9AC4-764D1FE2C171}" vid="{CE19780C-D67D-4C13-9DE9-A52BC3BA51B4}"/>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whitebarn@repower.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D9AB9-2D86-47A4-946A-172014E28DFE}">
  <dimension ref="A1:J99"/>
  <sheetViews>
    <sheetView zoomScale="90" zoomScaleNormal="90" workbookViewId="0">
      <selection activeCell="A3" sqref="A3"/>
    </sheetView>
  </sheetViews>
  <sheetFormatPr defaultColWidth="0" defaultRowHeight="15.75" customHeight="1" zeroHeight="1" x14ac:dyDescent="0.3"/>
  <cols>
    <col min="1" max="1" width="40.5546875" customWidth="1"/>
    <col min="2" max="2" width="13.21875" customWidth="1"/>
    <col min="3" max="3" width="11.6640625" customWidth="1"/>
    <col min="4" max="4" width="13.6640625" bestFit="1" customWidth="1"/>
    <col min="5" max="6" width="13.6640625" style="14" customWidth="1"/>
    <col min="7" max="7" width="14.33203125" customWidth="1"/>
    <col min="8" max="8" width="8.6640625" hidden="1" customWidth="1"/>
    <col min="9" max="16384" width="8.77734375" hidden="1"/>
  </cols>
  <sheetData>
    <row r="1" spans="1:10" s="75" customFormat="1" ht="26.25" x14ac:dyDescent="0.4">
      <c r="A1" s="73" t="s">
        <v>0</v>
      </c>
      <c r="B1" s="73"/>
      <c r="C1" s="73"/>
      <c r="D1" s="73"/>
      <c r="E1" s="73"/>
      <c r="F1" s="73"/>
      <c r="G1" s="73"/>
      <c r="H1" s="74"/>
      <c r="I1" s="74"/>
    </row>
    <row r="2" spans="1:10" s="1" customFormat="1" x14ac:dyDescent="0.3">
      <c r="A2" s="30" t="s">
        <v>1</v>
      </c>
      <c r="B2" s="30"/>
      <c r="C2" s="30"/>
      <c r="D2" s="30"/>
      <c r="E2" s="30"/>
      <c r="F2" s="30"/>
      <c r="G2" s="30"/>
    </row>
    <row r="3" spans="1:10" s="17" customFormat="1" ht="81.75" customHeight="1" x14ac:dyDescent="0.25">
      <c r="A3" s="144" t="s">
        <v>2</v>
      </c>
      <c r="B3" s="144"/>
      <c r="C3" s="144"/>
      <c r="D3" s="144"/>
      <c r="E3" s="144"/>
      <c r="F3" s="144"/>
      <c r="G3" s="144"/>
    </row>
    <row r="4" spans="1:10" s="17" customFormat="1" ht="16.5" customHeight="1" x14ac:dyDescent="0.25">
      <c r="A4" s="146" t="s">
        <v>3</v>
      </c>
      <c r="B4" s="146"/>
      <c r="C4" s="133"/>
      <c r="D4" s="133"/>
      <c r="E4" s="133"/>
      <c r="F4" s="133"/>
      <c r="G4" s="133"/>
    </row>
    <row r="5" spans="1:10" ht="30.75" customHeight="1" x14ac:dyDescent="0.3">
      <c r="A5" s="114" t="s">
        <v>4</v>
      </c>
      <c r="B5" s="44" t="s">
        <v>5</v>
      </c>
      <c r="C5" s="37" t="s">
        <v>6</v>
      </c>
      <c r="D5" s="44" t="s">
        <v>7</v>
      </c>
      <c r="E5" s="47" t="s">
        <v>8</v>
      </c>
      <c r="F5" s="47" t="s">
        <v>9</v>
      </c>
      <c r="G5" s="47" t="s">
        <v>10</v>
      </c>
      <c r="H5" s="14"/>
      <c r="I5" s="14"/>
      <c r="J5" s="14"/>
    </row>
    <row r="6" spans="1:10" ht="18" customHeight="1" x14ac:dyDescent="0.3">
      <c r="A6" s="43" t="s">
        <v>11</v>
      </c>
      <c r="B6" s="33">
        <v>0</v>
      </c>
      <c r="C6" s="35">
        <v>0</v>
      </c>
      <c r="D6" s="76">
        <f>(B6*2080)*C6</f>
        <v>0</v>
      </c>
      <c r="E6" s="48">
        <v>0</v>
      </c>
      <c r="F6" s="81">
        <f>D6*E6</f>
        <v>0</v>
      </c>
      <c r="G6" s="31">
        <f>D6+F6</f>
        <v>0</v>
      </c>
      <c r="H6" s="14"/>
      <c r="I6" s="14"/>
      <c r="J6" s="14"/>
    </row>
    <row r="7" spans="1:10" x14ac:dyDescent="0.3">
      <c r="A7" s="27" t="s">
        <v>12</v>
      </c>
      <c r="B7" s="38"/>
      <c r="C7" s="40"/>
      <c r="D7" s="77"/>
      <c r="E7" s="38"/>
      <c r="F7" s="82"/>
      <c r="G7" s="31"/>
      <c r="H7" s="14"/>
      <c r="I7" s="14"/>
      <c r="J7" s="14"/>
    </row>
    <row r="8" spans="1:10" x14ac:dyDescent="0.3">
      <c r="A8" s="43" t="s">
        <v>13</v>
      </c>
      <c r="B8" s="33">
        <v>0</v>
      </c>
      <c r="C8" s="35">
        <v>0</v>
      </c>
      <c r="D8" s="76">
        <v>0</v>
      </c>
      <c r="E8" s="48">
        <v>0</v>
      </c>
      <c r="F8" s="81">
        <f>D8*E8</f>
        <v>0</v>
      </c>
      <c r="G8" s="31">
        <f>D8+F8</f>
        <v>0</v>
      </c>
      <c r="H8" s="14"/>
      <c r="I8" s="14"/>
      <c r="J8" s="14"/>
    </row>
    <row r="9" spans="1:10" x14ac:dyDescent="0.3">
      <c r="A9" s="84" t="s">
        <v>14</v>
      </c>
      <c r="B9" s="38"/>
      <c r="C9" s="40"/>
      <c r="D9" s="77"/>
      <c r="E9" s="38"/>
      <c r="F9" s="82"/>
      <c r="G9" s="31"/>
      <c r="H9" s="14"/>
      <c r="I9" s="14"/>
      <c r="J9" s="14"/>
    </row>
    <row r="10" spans="1:10" s="14" customFormat="1" x14ac:dyDescent="0.3">
      <c r="A10" s="43" t="s">
        <v>15</v>
      </c>
      <c r="B10" s="33">
        <v>0</v>
      </c>
      <c r="C10" s="35">
        <v>0</v>
      </c>
      <c r="D10" s="76">
        <v>0</v>
      </c>
      <c r="E10" s="48">
        <v>0</v>
      </c>
      <c r="F10" s="81">
        <f>D10*E10</f>
        <v>0</v>
      </c>
      <c r="G10" s="31">
        <f>D10+F10</f>
        <v>0</v>
      </c>
    </row>
    <row r="11" spans="1:10" s="14" customFormat="1" x14ac:dyDescent="0.3">
      <c r="A11" s="84" t="s">
        <v>14</v>
      </c>
      <c r="B11" s="38"/>
      <c r="C11" s="40"/>
      <c r="D11" s="77"/>
      <c r="E11" s="38"/>
      <c r="F11" s="82"/>
      <c r="G11" s="31"/>
    </row>
    <row r="12" spans="1:10" s="14" customFormat="1" x14ac:dyDescent="0.3">
      <c r="A12" s="43" t="s">
        <v>16</v>
      </c>
      <c r="B12" s="33">
        <v>0</v>
      </c>
      <c r="C12" s="35">
        <v>0</v>
      </c>
      <c r="D12" s="76">
        <v>0</v>
      </c>
      <c r="E12" s="48">
        <v>0</v>
      </c>
      <c r="F12" s="81">
        <f>D12*E12</f>
        <v>0</v>
      </c>
      <c r="G12" s="31">
        <f>D12+F12</f>
        <v>0</v>
      </c>
    </row>
    <row r="13" spans="1:10" s="14" customFormat="1" x14ac:dyDescent="0.3">
      <c r="A13" s="84" t="s">
        <v>14</v>
      </c>
      <c r="B13" s="38"/>
      <c r="C13" s="41"/>
      <c r="D13" s="77"/>
      <c r="E13" s="38"/>
      <c r="F13" s="82"/>
      <c r="G13" s="31"/>
    </row>
    <row r="14" spans="1:10" s="14" customFormat="1" x14ac:dyDescent="0.3">
      <c r="A14" s="43" t="s">
        <v>17</v>
      </c>
      <c r="B14" s="33">
        <v>0</v>
      </c>
      <c r="C14" s="35">
        <v>0</v>
      </c>
      <c r="D14" s="76">
        <v>0</v>
      </c>
      <c r="E14" s="48">
        <v>0</v>
      </c>
      <c r="F14" s="81">
        <f>D14*E14</f>
        <v>0</v>
      </c>
      <c r="G14" s="31">
        <f>D14+F14</f>
        <v>0</v>
      </c>
    </row>
    <row r="15" spans="1:10" s="14" customFormat="1" x14ac:dyDescent="0.3">
      <c r="A15" s="84" t="s">
        <v>14</v>
      </c>
      <c r="B15" s="38"/>
      <c r="C15" s="41"/>
      <c r="D15" s="77"/>
      <c r="E15" s="38"/>
      <c r="F15" s="82"/>
      <c r="G15" s="31"/>
    </row>
    <row r="16" spans="1:10" x14ac:dyDescent="0.3">
      <c r="A16" s="43" t="s">
        <v>18</v>
      </c>
      <c r="B16" s="33">
        <v>0</v>
      </c>
      <c r="C16" s="35">
        <v>0</v>
      </c>
      <c r="D16" s="76">
        <v>0</v>
      </c>
      <c r="E16" s="48">
        <v>0</v>
      </c>
      <c r="F16" s="81">
        <f>D16*E16</f>
        <v>0</v>
      </c>
      <c r="G16" s="31">
        <f>D16+F16</f>
        <v>0</v>
      </c>
      <c r="H16" s="14"/>
      <c r="I16" s="14"/>
      <c r="J16" s="14"/>
    </row>
    <row r="17" spans="1:10" x14ac:dyDescent="0.3">
      <c r="A17" s="84" t="s">
        <v>14</v>
      </c>
      <c r="B17" s="38"/>
      <c r="C17" s="40"/>
      <c r="D17" s="77"/>
      <c r="E17" s="38"/>
      <c r="F17" s="82"/>
      <c r="G17" s="31"/>
      <c r="H17" s="14"/>
      <c r="I17" s="14"/>
      <c r="J17" s="14"/>
    </row>
    <row r="18" spans="1:10" x14ac:dyDescent="0.3">
      <c r="A18" s="43" t="s">
        <v>19</v>
      </c>
      <c r="B18" s="33">
        <v>0</v>
      </c>
      <c r="C18" s="35">
        <v>0</v>
      </c>
      <c r="D18" s="76">
        <v>0</v>
      </c>
      <c r="E18" s="48">
        <v>0</v>
      </c>
      <c r="F18" s="81">
        <f>D18*E18</f>
        <v>0</v>
      </c>
      <c r="G18" s="31">
        <f>D18+F18</f>
        <v>0</v>
      </c>
      <c r="H18" s="14"/>
      <c r="I18" s="14"/>
      <c r="J18" s="14"/>
    </row>
    <row r="19" spans="1:10" x14ac:dyDescent="0.3">
      <c r="A19" s="84" t="s">
        <v>14</v>
      </c>
      <c r="B19" s="38"/>
      <c r="C19" s="41"/>
      <c r="D19" s="77"/>
      <c r="E19" s="38"/>
      <c r="F19" s="82"/>
      <c r="G19" s="31"/>
      <c r="H19" s="14"/>
      <c r="I19" s="14"/>
      <c r="J19" s="14"/>
    </row>
    <row r="20" spans="1:10" x14ac:dyDescent="0.3">
      <c r="A20" s="43" t="s">
        <v>20</v>
      </c>
      <c r="B20" s="33">
        <v>0</v>
      </c>
      <c r="C20" s="35">
        <v>0</v>
      </c>
      <c r="D20" s="76">
        <v>0</v>
      </c>
      <c r="E20" s="48">
        <v>0</v>
      </c>
      <c r="F20" s="81">
        <f>D20*E20</f>
        <v>0</v>
      </c>
      <c r="G20" s="31">
        <f>D20+F20</f>
        <v>0</v>
      </c>
      <c r="H20" s="14"/>
      <c r="I20" s="14"/>
      <c r="J20" s="14"/>
    </row>
    <row r="21" spans="1:10" x14ac:dyDescent="0.3">
      <c r="A21" s="84" t="s">
        <v>14</v>
      </c>
      <c r="B21" s="38"/>
      <c r="C21" s="41"/>
      <c r="D21" s="77"/>
      <c r="E21" s="38"/>
      <c r="F21" s="82"/>
      <c r="G21" s="31"/>
      <c r="H21" s="14"/>
      <c r="I21" s="14"/>
      <c r="J21" s="14"/>
    </row>
    <row r="22" spans="1:10" s="14" customFormat="1" x14ac:dyDescent="0.3">
      <c r="A22" s="43" t="s">
        <v>21</v>
      </c>
      <c r="B22" s="33">
        <v>0</v>
      </c>
      <c r="C22" s="35">
        <v>0</v>
      </c>
      <c r="D22" s="76">
        <v>0</v>
      </c>
      <c r="E22" s="48">
        <v>0</v>
      </c>
      <c r="F22" s="81">
        <f>D22*E22</f>
        <v>0</v>
      </c>
      <c r="G22" s="31">
        <f>D22+F22</f>
        <v>0</v>
      </c>
    </row>
    <row r="23" spans="1:10" s="14" customFormat="1" x14ac:dyDescent="0.3">
      <c r="A23" s="84" t="s">
        <v>14</v>
      </c>
      <c r="B23" s="38"/>
      <c r="C23" s="41"/>
      <c r="D23" s="77"/>
      <c r="E23" s="38"/>
      <c r="F23" s="82"/>
      <c r="G23" s="31"/>
    </row>
    <row r="24" spans="1:10" s="14" customFormat="1" x14ac:dyDescent="0.3">
      <c r="A24" s="43" t="s">
        <v>22</v>
      </c>
      <c r="B24" s="33">
        <v>0</v>
      </c>
      <c r="C24" s="35">
        <v>0</v>
      </c>
      <c r="D24" s="76">
        <v>0</v>
      </c>
      <c r="E24" s="48">
        <v>0</v>
      </c>
      <c r="F24" s="81">
        <f>D24*E24</f>
        <v>0</v>
      </c>
      <c r="G24" s="31">
        <f>D24+F24</f>
        <v>0</v>
      </c>
    </row>
    <row r="25" spans="1:10" s="14" customFormat="1" x14ac:dyDescent="0.3">
      <c r="A25" s="84" t="s">
        <v>14</v>
      </c>
      <c r="B25" s="38"/>
      <c r="C25" s="41"/>
      <c r="D25" s="77"/>
      <c r="E25" s="38"/>
      <c r="F25" s="82"/>
      <c r="G25" s="31"/>
    </row>
    <row r="26" spans="1:10" s="14" customFormat="1" x14ac:dyDescent="0.3">
      <c r="A26" s="43" t="s">
        <v>23</v>
      </c>
      <c r="B26" s="33">
        <v>0</v>
      </c>
      <c r="C26" s="35">
        <v>0</v>
      </c>
      <c r="D26" s="76">
        <v>0</v>
      </c>
      <c r="E26" s="48">
        <v>0</v>
      </c>
      <c r="F26" s="81">
        <f>D26*E26</f>
        <v>0</v>
      </c>
      <c r="G26" s="31">
        <f>D26+F26</f>
        <v>0</v>
      </c>
    </row>
    <row r="27" spans="1:10" s="14" customFormat="1" x14ac:dyDescent="0.3">
      <c r="A27" s="84" t="s">
        <v>14</v>
      </c>
      <c r="B27" s="38"/>
      <c r="C27" s="41"/>
      <c r="D27" s="77"/>
      <c r="E27" s="38"/>
      <c r="F27" s="82"/>
      <c r="G27" s="31"/>
    </row>
    <row r="28" spans="1:10" s="14" customFormat="1" x14ac:dyDescent="0.3">
      <c r="A28" s="43" t="s">
        <v>24</v>
      </c>
      <c r="B28" s="33">
        <v>0</v>
      </c>
      <c r="C28" s="35">
        <v>0</v>
      </c>
      <c r="D28" s="76">
        <v>0</v>
      </c>
      <c r="E28" s="48">
        <v>0</v>
      </c>
      <c r="F28" s="81">
        <f>D28*E28</f>
        <v>0</v>
      </c>
      <c r="G28" s="31">
        <f>D28+F28</f>
        <v>0</v>
      </c>
    </row>
    <row r="29" spans="1:10" s="14" customFormat="1" x14ac:dyDescent="0.3">
      <c r="A29" s="84" t="s">
        <v>14</v>
      </c>
      <c r="B29" s="38"/>
      <c r="C29" s="41"/>
      <c r="D29" s="77"/>
      <c r="E29" s="38"/>
      <c r="F29" s="82"/>
      <c r="G29" s="31"/>
    </row>
    <row r="30" spans="1:10" s="14" customFormat="1" x14ac:dyDescent="0.3">
      <c r="A30" s="43" t="s">
        <v>25</v>
      </c>
      <c r="B30" s="33">
        <v>0</v>
      </c>
      <c r="C30" s="35">
        <v>0</v>
      </c>
      <c r="D30" s="76">
        <v>0</v>
      </c>
      <c r="E30" s="48">
        <v>0</v>
      </c>
      <c r="F30" s="81">
        <f>D30*E30</f>
        <v>0</v>
      </c>
      <c r="G30" s="31">
        <f>D30+F30</f>
        <v>0</v>
      </c>
    </row>
    <row r="31" spans="1:10" s="14" customFormat="1" x14ac:dyDescent="0.3">
      <c r="A31" s="84" t="s">
        <v>14</v>
      </c>
      <c r="B31" s="38"/>
      <c r="C31" s="41"/>
      <c r="D31" s="77"/>
      <c r="E31" s="38"/>
      <c r="F31" s="82"/>
      <c r="G31" s="31"/>
    </row>
    <row r="32" spans="1:10" s="14" customFormat="1" x14ac:dyDescent="0.3">
      <c r="A32" s="43" t="s">
        <v>26</v>
      </c>
      <c r="B32" s="33">
        <v>0</v>
      </c>
      <c r="C32" s="35">
        <v>0</v>
      </c>
      <c r="D32" s="76">
        <v>0</v>
      </c>
      <c r="E32" s="48">
        <v>0</v>
      </c>
      <c r="F32" s="81">
        <f>D32*E32</f>
        <v>0</v>
      </c>
      <c r="G32" s="31">
        <f>D32+F32</f>
        <v>0</v>
      </c>
    </row>
    <row r="33" spans="1:10" s="14" customFormat="1" x14ac:dyDescent="0.3">
      <c r="A33" s="84" t="s">
        <v>14</v>
      </c>
      <c r="B33" s="38"/>
      <c r="C33" s="41"/>
      <c r="D33" s="77"/>
      <c r="E33" s="38"/>
      <c r="F33" s="82"/>
      <c r="G33" s="31"/>
    </row>
    <row r="34" spans="1:10" s="14" customFormat="1" ht="31.5" x14ac:dyDescent="0.3">
      <c r="A34" s="115" t="s">
        <v>27</v>
      </c>
      <c r="B34" s="44" t="s">
        <v>28</v>
      </c>
      <c r="C34" s="37" t="s">
        <v>6</v>
      </c>
      <c r="D34" s="44" t="s">
        <v>7</v>
      </c>
      <c r="E34" s="47" t="s">
        <v>8</v>
      </c>
      <c r="F34" s="47" t="s">
        <v>9</v>
      </c>
      <c r="G34" s="47" t="s">
        <v>10</v>
      </c>
    </row>
    <row r="35" spans="1:10" x14ac:dyDescent="0.3">
      <c r="A35" s="43" t="s">
        <v>29</v>
      </c>
      <c r="B35" s="33">
        <v>0</v>
      </c>
      <c r="C35" s="35">
        <v>0</v>
      </c>
      <c r="D35" s="76">
        <v>0</v>
      </c>
      <c r="E35" s="48">
        <v>0</v>
      </c>
      <c r="F35" s="81">
        <f>D35*E35</f>
        <v>0</v>
      </c>
      <c r="G35" s="31">
        <f>D35+F35</f>
        <v>0</v>
      </c>
      <c r="H35" s="14"/>
      <c r="I35" s="14"/>
      <c r="J35" s="14"/>
    </row>
    <row r="36" spans="1:10" x14ac:dyDescent="0.3">
      <c r="A36" s="84" t="s">
        <v>14</v>
      </c>
      <c r="B36" s="38"/>
      <c r="C36" s="41"/>
      <c r="D36" s="77"/>
      <c r="E36" s="38"/>
      <c r="F36" s="82"/>
      <c r="G36" s="31"/>
      <c r="H36" s="14"/>
      <c r="I36" s="14"/>
      <c r="J36" s="14"/>
    </row>
    <row r="37" spans="1:10" x14ac:dyDescent="0.3">
      <c r="A37" s="43" t="s">
        <v>30</v>
      </c>
      <c r="B37" s="33">
        <v>0</v>
      </c>
      <c r="C37" s="35">
        <v>0</v>
      </c>
      <c r="D37" s="76">
        <f>B37*C37</f>
        <v>0</v>
      </c>
      <c r="E37" s="48">
        <v>0</v>
      </c>
      <c r="F37" s="81">
        <f>D37*E37</f>
        <v>0</v>
      </c>
      <c r="G37" s="31">
        <f>D37+F37</f>
        <v>0</v>
      </c>
      <c r="H37" s="14"/>
      <c r="I37" s="14"/>
      <c r="J37" s="14"/>
    </row>
    <row r="38" spans="1:10" x14ac:dyDescent="0.3">
      <c r="A38" s="84" t="s">
        <v>14</v>
      </c>
      <c r="B38" s="38"/>
      <c r="C38" s="41"/>
      <c r="D38" s="77"/>
      <c r="E38" s="38"/>
      <c r="F38" s="82"/>
      <c r="G38" s="31"/>
      <c r="H38" s="14"/>
      <c r="I38" s="14"/>
      <c r="J38" s="14"/>
    </row>
    <row r="39" spans="1:10" x14ac:dyDescent="0.3">
      <c r="A39" s="43" t="s">
        <v>31</v>
      </c>
      <c r="B39" s="33">
        <v>0</v>
      </c>
      <c r="C39" s="35">
        <v>0</v>
      </c>
      <c r="D39" s="76">
        <f>B39*C39</f>
        <v>0</v>
      </c>
      <c r="E39" s="48">
        <v>0</v>
      </c>
      <c r="F39" s="81">
        <f>D39*E39</f>
        <v>0</v>
      </c>
      <c r="G39" s="31">
        <f>D39+F39</f>
        <v>0</v>
      </c>
      <c r="H39" s="14"/>
      <c r="I39" s="14"/>
      <c r="J39" s="14"/>
    </row>
    <row r="40" spans="1:10" x14ac:dyDescent="0.3">
      <c r="A40" s="84" t="s">
        <v>14</v>
      </c>
      <c r="B40" s="38"/>
      <c r="C40" s="41"/>
      <c r="D40" s="77"/>
      <c r="E40" s="38"/>
      <c r="F40" s="82"/>
      <c r="G40" s="31"/>
      <c r="H40" s="14"/>
      <c r="I40" s="14"/>
      <c r="J40" s="14"/>
    </row>
    <row r="41" spans="1:10" x14ac:dyDescent="0.3">
      <c r="A41" s="43" t="s">
        <v>32</v>
      </c>
      <c r="B41" s="33">
        <v>0</v>
      </c>
      <c r="C41" s="35">
        <v>0</v>
      </c>
      <c r="D41" s="76">
        <f>B41*C41</f>
        <v>0</v>
      </c>
      <c r="E41" s="48">
        <v>0</v>
      </c>
      <c r="F41" s="81">
        <f>D41*E41</f>
        <v>0</v>
      </c>
      <c r="G41" s="31">
        <f>D41+F41</f>
        <v>0</v>
      </c>
      <c r="H41" s="14"/>
      <c r="I41" s="14"/>
      <c r="J41" s="14"/>
    </row>
    <row r="42" spans="1:10" x14ac:dyDescent="0.3">
      <c r="A42" s="84" t="s">
        <v>14</v>
      </c>
      <c r="B42" s="38"/>
      <c r="C42" s="41"/>
      <c r="D42" s="77"/>
      <c r="E42" s="38"/>
      <c r="F42" s="82"/>
      <c r="G42" s="31"/>
      <c r="H42" s="14"/>
      <c r="I42" s="14"/>
      <c r="J42" s="14"/>
    </row>
    <row r="43" spans="1:10" x14ac:dyDescent="0.3">
      <c r="A43" s="43" t="s">
        <v>33</v>
      </c>
      <c r="B43" s="33">
        <v>0</v>
      </c>
      <c r="C43" s="35">
        <v>0</v>
      </c>
      <c r="D43" s="76">
        <f>B43*C43</f>
        <v>0</v>
      </c>
      <c r="E43" s="48">
        <v>0</v>
      </c>
      <c r="F43" s="81">
        <f>D43*E43</f>
        <v>0</v>
      </c>
      <c r="G43" s="31">
        <f>D43+F43</f>
        <v>0</v>
      </c>
      <c r="H43" s="14"/>
      <c r="I43" s="14"/>
      <c r="J43" s="14"/>
    </row>
    <row r="44" spans="1:10" x14ac:dyDescent="0.3">
      <c r="A44" s="84" t="s">
        <v>14</v>
      </c>
      <c r="B44" s="38"/>
      <c r="C44" s="41"/>
      <c r="D44" s="77"/>
      <c r="E44" s="38"/>
      <c r="F44" s="82"/>
      <c r="G44" s="31"/>
      <c r="H44" s="14"/>
      <c r="I44" s="14"/>
      <c r="J44" s="14"/>
    </row>
    <row r="45" spans="1:10" x14ac:dyDescent="0.3">
      <c r="A45" s="43" t="s">
        <v>34</v>
      </c>
      <c r="B45" s="33">
        <v>0</v>
      </c>
      <c r="C45" s="35">
        <v>0</v>
      </c>
      <c r="D45" s="76">
        <f>B45*C45</f>
        <v>0</v>
      </c>
      <c r="E45" s="48">
        <v>0</v>
      </c>
      <c r="F45" s="81">
        <f>D45*E45</f>
        <v>0</v>
      </c>
      <c r="G45" s="31">
        <f>D45+F45</f>
        <v>0</v>
      </c>
      <c r="H45" s="14"/>
      <c r="I45" s="14"/>
      <c r="J45" s="14"/>
    </row>
    <row r="46" spans="1:10" x14ac:dyDescent="0.3">
      <c r="A46" s="84" t="s">
        <v>14</v>
      </c>
      <c r="B46" s="38"/>
      <c r="C46" s="41"/>
      <c r="D46" s="77"/>
      <c r="E46" s="38"/>
      <c r="F46" s="82"/>
      <c r="G46" s="31"/>
      <c r="H46" s="14"/>
      <c r="I46" s="14"/>
      <c r="J46" s="14"/>
    </row>
    <row r="47" spans="1:10" x14ac:dyDescent="0.3">
      <c r="A47" s="43" t="s">
        <v>35</v>
      </c>
      <c r="B47" s="33">
        <v>0</v>
      </c>
      <c r="C47" s="35">
        <v>0</v>
      </c>
      <c r="D47" s="76">
        <f>B47*C47</f>
        <v>0</v>
      </c>
      <c r="E47" s="48">
        <v>0</v>
      </c>
      <c r="F47" s="81">
        <f>D47*E47</f>
        <v>0</v>
      </c>
      <c r="G47" s="31">
        <f>D47+F47</f>
        <v>0</v>
      </c>
      <c r="H47" s="14"/>
      <c r="I47" s="14"/>
      <c r="J47" s="14"/>
    </row>
    <row r="48" spans="1:10" x14ac:dyDescent="0.3">
      <c r="A48" s="84" t="s">
        <v>14</v>
      </c>
      <c r="B48" s="38"/>
      <c r="C48" s="41"/>
      <c r="D48" s="77"/>
      <c r="E48" s="38"/>
      <c r="F48" s="82"/>
      <c r="G48" s="31"/>
      <c r="H48" s="14"/>
      <c r="I48" s="14"/>
      <c r="J48" s="14"/>
    </row>
    <row r="49" spans="1:10" s="14" customFormat="1" x14ac:dyDescent="0.3">
      <c r="A49" s="43" t="s">
        <v>36</v>
      </c>
      <c r="B49" s="33">
        <v>0</v>
      </c>
      <c r="C49" s="35">
        <v>0</v>
      </c>
      <c r="D49" s="76">
        <f>B49*C49</f>
        <v>0</v>
      </c>
      <c r="E49" s="48">
        <v>0</v>
      </c>
      <c r="F49" s="81">
        <f>D49*E49</f>
        <v>0</v>
      </c>
      <c r="G49" s="31">
        <f>D49+F49</f>
        <v>0</v>
      </c>
    </row>
    <row r="50" spans="1:10" s="14" customFormat="1" x14ac:dyDescent="0.3">
      <c r="A50" s="84" t="s">
        <v>14</v>
      </c>
      <c r="B50" s="38"/>
      <c r="C50" s="41"/>
      <c r="D50" s="77"/>
      <c r="E50" s="38"/>
      <c r="F50" s="82"/>
      <c r="G50" s="31"/>
    </row>
    <row r="51" spans="1:10" s="14" customFormat="1" x14ac:dyDescent="0.3">
      <c r="A51" s="43" t="s">
        <v>37</v>
      </c>
      <c r="B51" s="33">
        <v>0</v>
      </c>
      <c r="C51" s="35">
        <v>0</v>
      </c>
      <c r="D51" s="76">
        <f>B51*C51</f>
        <v>0</v>
      </c>
      <c r="E51" s="48">
        <v>0</v>
      </c>
      <c r="F51" s="81">
        <f>D51*E51</f>
        <v>0</v>
      </c>
      <c r="G51" s="31">
        <f>D51+F51</f>
        <v>0</v>
      </c>
    </row>
    <row r="52" spans="1:10" s="14" customFormat="1" x14ac:dyDescent="0.3">
      <c r="A52" s="84" t="s">
        <v>14</v>
      </c>
      <c r="B52" s="38"/>
      <c r="C52" s="41"/>
      <c r="D52" s="77"/>
      <c r="E52" s="38"/>
      <c r="F52" s="82"/>
      <c r="G52" s="31"/>
    </row>
    <row r="53" spans="1:10" s="14" customFormat="1" x14ac:dyDescent="0.3">
      <c r="A53" s="43" t="s">
        <v>38</v>
      </c>
      <c r="B53" s="33">
        <v>0</v>
      </c>
      <c r="C53" s="35">
        <v>0</v>
      </c>
      <c r="D53" s="76">
        <f>B53*C53</f>
        <v>0</v>
      </c>
      <c r="E53" s="48">
        <v>0</v>
      </c>
      <c r="F53" s="81">
        <f>D53*E53</f>
        <v>0</v>
      </c>
      <c r="G53" s="31">
        <f>D53+F53</f>
        <v>0</v>
      </c>
    </row>
    <row r="54" spans="1:10" s="14" customFormat="1" x14ac:dyDescent="0.3">
      <c r="A54" s="84" t="s">
        <v>14</v>
      </c>
      <c r="B54" s="38"/>
      <c r="C54" s="41"/>
      <c r="D54" s="77"/>
      <c r="E54" s="38"/>
      <c r="F54" s="82"/>
      <c r="G54" s="31"/>
    </row>
    <row r="55" spans="1:10" x14ac:dyDescent="0.3">
      <c r="A55" s="6"/>
      <c r="B55" s="56"/>
      <c r="C55" s="24">
        <f>SUM(C6:C54)</f>
        <v>0</v>
      </c>
      <c r="D55" s="5">
        <f>SUM(D6:D54)</f>
        <v>0</v>
      </c>
      <c r="E55" s="56"/>
      <c r="F55" s="83">
        <f>SUM(F6:F54)</f>
        <v>0</v>
      </c>
      <c r="G55" s="5">
        <f>SUM(G6:G54)</f>
        <v>0</v>
      </c>
      <c r="H55" s="14"/>
      <c r="I55" s="14"/>
      <c r="J55" s="14"/>
    </row>
    <row r="56" spans="1:10" hidden="1" x14ac:dyDescent="0.3">
      <c r="A56" s="1"/>
      <c r="B56" s="12"/>
      <c r="C56" s="12"/>
      <c r="D56" s="36"/>
      <c r="E56" s="36"/>
      <c r="F56" s="36"/>
      <c r="G56" s="14"/>
      <c r="H56" s="14"/>
      <c r="I56" s="14"/>
      <c r="J56" s="14"/>
    </row>
    <row r="57" spans="1:10" x14ac:dyDescent="0.3">
      <c r="A57" s="85" t="s">
        <v>39</v>
      </c>
      <c r="B57" s="14"/>
      <c r="C57" s="14"/>
      <c r="D57" s="14"/>
      <c r="G57" s="14"/>
      <c r="H57" s="14"/>
      <c r="I57" s="14"/>
      <c r="J57" s="14"/>
    </row>
    <row r="58" spans="1:10" x14ac:dyDescent="0.3">
      <c r="A58" s="14"/>
      <c r="B58" s="14"/>
      <c r="C58" s="14"/>
      <c r="D58" s="14"/>
      <c r="G58" s="14"/>
      <c r="H58" s="14"/>
      <c r="I58" s="14"/>
      <c r="J58" s="14"/>
    </row>
    <row r="59" spans="1:10" ht="47.25" x14ac:dyDescent="0.3">
      <c r="A59" s="130" t="s">
        <v>40</v>
      </c>
      <c r="B59" s="149"/>
      <c r="C59" s="149"/>
      <c r="D59" s="14"/>
      <c r="G59" s="14"/>
      <c r="H59" s="14"/>
      <c r="I59" s="14"/>
      <c r="J59" s="14"/>
    </row>
    <row r="60" spans="1:10" x14ac:dyDescent="0.3">
      <c r="A60" s="14"/>
      <c r="B60" s="14"/>
      <c r="C60" s="14"/>
      <c r="D60" s="14"/>
      <c r="G60" s="14"/>
      <c r="H60" s="14"/>
      <c r="I60" s="14"/>
      <c r="J60" s="14"/>
    </row>
    <row r="61" spans="1:10" x14ac:dyDescent="0.3">
      <c r="A61" s="14"/>
      <c r="B61" s="14"/>
      <c r="C61" s="14"/>
      <c r="D61" s="14"/>
      <c r="G61" s="14"/>
      <c r="H61" s="14"/>
      <c r="I61" s="14"/>
      <c r="J61" s="14"/>
    </row>
    <row r="62" spans="1:10" x14ac:dyDescent="0.3">
      <c r="A62" s="14"/>
      <c r="B62" s="14"/>
      <c r="C62" s="14"/>
      <c r="D62" s="14"/>
      <c r="G62" s="14"/>
      <c r="H62" s="14"/>
      <c r="I62" s="14"/>
      <c r="J62" s="14"/>
    </row>
    <row r="63" spans="1:10" x14ac:dyDescent="0.3">
      <c r="A63" s="14"/>
      <c r="B63" s="14"/>
      <c r="C63" s="14"/>
      <c r="D63" s="14"/>
      <c r="G63" s="14"/>
      <c r="H63" s="14"/>
      <c r="I63" s="14"/>
      <c r="J63" s="14"/>
    </row>
    <row r="64" spans="1:10" x14ac:dyDescent="0.3">
      <c r="A64" s="14"/>
      <c r="B64" s="14"/>
      <c r="C64" s="14"/>
      <c r="D64" s="14"/>
      <c r="G64" s="14"/>
      <c r="H64" s="14"/>
      <c r="I64" s="14"/>
      <c r="J64" s="14"/>
    </row>
    <row r="65" spans="1:10" x14ac:dyDescent="0.3">
      <c r="A65" s="14"/>
      <c r="B65" s="14"/>
      <c r="C65" s="14"/>
      <c r="D65" s="14"/>
      <c r="G65" s="14"/>
      <c r="H65" s="14"/>
      <c r="I65" s="14"/>
      <c r="J65" s="14"/>
    </row>
    <row r="66" spans="1:10" x14ac:dyDescent="0.3">
      <c r="A66" s="14"/>
      <c r="B66" s="14"/>
      <c r="C66" s="14"/>
      <c r="D66" s="14"/>
      <c r="G66" s="14"/>
      <c r="H66" s="14"/>
      <c r="I66" s="14"/>
      <c r="J66" s="14"/>
    </row>
    <row r="67" spans="1:10" x14ac:dyDescent="0.3">
      <c r="A67" s="14"/>
      <c r="B67" s="14"/>
      <c r="C67" s="14"/>
      <c r="D67" s="14"/>
      <c r="G67" s="14"/>
      <c r="H67" s="14"/>
      <c r="I67" s="14"/>
      <c r="J67" s="14"/>
    </row>
    <row r="68" spans="1:10" x14ac:dyDescent="0.3">
      <c r="A68" s="14"/>
      <c r="B68" s="14"/>
      <c r="C68" s="14"/>
      <c r="D68" s="14"/>
      <c r="G68" s="14"/>
      <c r="H68" s="14"/>
      <c r="I68" s="14"/>
      <c r="J68" s="14"/>
    </row>
    <row r="69" spans="1:10" x14ac:dyDescent="0.3">
      <c r="A69" s="14"/>
      <c r="B69" s="14"/>
      <c r="C69" s="14"/>
      <c r="D69" s="14"/>
      <c r="G69" s="14"/>
      <c r="H69" s="14"/>
      <c r="I69" s="14"/>
      <c r="J69" s="14"/>
    </row>
    <row r="70" spans="1:10" x14ac:dyDescent="0.3">
      <c r="A70" s="14"/>
      <c r="B70" s="14"/>
      <c r="C70" s="14"/>
      <c r="D70" s="14"/>
      <c r="G70" s="14"/>
      <c r="H70" s="14"/>
      <c r="I70" s="14"/>
      <c r="J70" s="14"/>
    </row>
    <row r="71" spans="1:10" x14ac:dyDescent="0.3">
      <c r="A71" s="14"/>
      <c r="B71" s="14"/>
      <c r="C71" s="14"/>
      <c r="D71" s="14"/>
      <c r="G71" s="14"/>
      <c r="H71" s="14"/>
      <c r="I71" s="14"/>
      <c r="J71" s="14"/>
    </row>
    <row r="72" spans="1:10" x14ac:dyDescent="0.3">
      <c r="A72" s="14"/>
      <c r="B72" s="14"/>
      <c r="C72" s="14"/>
      <c r="D72" s="14"/>
      <c r="G72" s="14"/>
      <c r="H72" s="14"/>
      <c r="I72" s="14"/>
      <c r="J72" s="14"/>
    </row>
    <row r="73" spans="1:10" x14ac:dyDescent="0.3">
      <c r="A73" s="14"/>
      <c r="B73" s="14"/>
      <c r="C73" s="14"/>
      <c r="D73" s="14"/>
      <c r="G73" s="14"/>
      <c r="H73" s="14"/>
      <c r="I73" s="14"/>
      <c r="J73" s="14"/>
    </row>
    <row r="74" spans="1:10" x14ac:dyDescent="0.3">
      <c r="A74" s="14"/>
      <c r="B74" s="14"/>
      <c r="C74" s="14"/>
      <c r="D74" s="14"/>
      <c r="G74" s="14"/>
      <c r="H74" s="14"/>
      <c r="I74" s="14"/>
      <c r="J74" s="14"/>
    </row>
    <row r="75" spans="1:10" x14ac:dyDescent="0.3">
      <c r="A75" s="14"/>
      <c r="B75" s="14"/>
      <c r="C75" s="14"/>
      <c r="D75" s="14"/>
      <c r="G75" s="14"/>
      <c r="H75" s="14"/>
      <c r="I75" s="14"/>
      <c r="J75" s="14"/>
    </row>
    <row r="76" spans="1:10" x14ac:dyDescent="0.3">
      <c r="A76" s="14"/>
      <c r="B76" s="14"/>
      <c r="C76" s="14"/>
      <c r="D76" s="14"/>
      <c r="G76" s="14"/>
      <c r="H76" s="14"/>
      <c r="I76" s="14"/>
      <c r="J76" s="14"/>
    </row>
    <row r="77" spans="1:10" x14ac:dyDescent="0.3">
      <c r="A77" s="14"/>
      <c r="B77" s="14"/>
      <c r="C77" s="14"/>
      <c r="D77" s="14"/>
      <c r="G77" s="14"/>
      <c r="H77" s="14"/>
      <c r="I77" s="14"/>
      <c r="J77" s="14"/>
    </row>
    <row r="78" spans="1:10" x14ac:dyDescent="0.3">
      <c r="A78" s="14"/>
      <c r="B78" s="14"/>
      <c r="C78" s="14"/>
      <c r="D78" s="14"/>
      <c r="G78" s="14"/>
      <c r="H78" s="14"/>
      <c r="I78" s="14"/>
      <c r="J78" s="14"/>
    </row>
    <row r="79" spans="1:10" x14ac:dyDescent="0.3">
      <c r="A79" s="14"/>
      <c r="B79" s="14"/>
      <c r="C79" s="14"/>
      <c r="D79" s="14"/>
      <c r="G79" s="14"/>
      <c r="H79" s="14"/>
      <c r="I79" s="14"/>
      <c r="J79" s="14"/>
    </row>
    <row r="80" spans="1:10" x14ac:dyDescent="0.3">
      <c r="A80" s="14"/>
      <c r="B80" s="14"/>
      <c r="C80" s="14"/>
      <c r="D80" s="14"/>
      <c r="G80" s="14"/>
      <c r="H80" s="14"/>
      <c r="I80" s="14"/>
      <c r="J80" s="14"/>
    </row>
    <row r="81" spans="1:10" x14ac:dyDescent="0.3">
      <c r="A81" s="14"/>
      <c r="B81" s="14"/>
      <c r="C81" s="14"/>
      <c r="D81" s="14"/>
      <c r="G81" s="14"/>
      <c r="H81" s="14"/>
      <c r="I81" s="14"/>
      <c r="J81" s="14"/>
    </row>
    <row r="82" spans="1:10" x14ac:dyDescent="0.3">
      <c r="A82" s="14"/>
      <c r="B82" s="14"/>
      <c r="C82" s="14"/>
      <c r="D82" s="14"/>
      <c r="G82" s="14"/>
      <c r="H82" s="14"/>
      <c r="I82" s="14"/>
      <c r="J82" s="14"/>
    </row>
    <row r="83" spans="1:10" x14ac:dyDescent="0.3">
      <c r="A83" s="14"/>
      <c r="B83" s="14"/>
      <c r="C83" s="14"/>
      <c r="D83" s="14"/>
      <c r="G83" s="14"/>
      <c r="H83" s="14"/>
      <c r="I83" s="14"/>
      <c r="J83" s="14"/>
    </row>
    <row r="84" spans="1:10" x14ac:dyDescent="0.3">
      <c r="A84" s="14"/>
      <c r="B84" s="14"/>
      <c r="C84" s="14"/>
      <c r="D84" s="14"/>
      <c r="G84" s="14"/>
      <c r="H84" s="14"/>
      <c r="I84" s="14"/>
      <c r="J84" s="14"/>
    </row>
    <row r="85" spans="1:10" x14ac:dyDescent="0.3">
      <c r="A85" s="14"/>
      <c r="B85" s="14"/>
      <c r="C85" s="14"/>
      <c r="D85" s="14"/>
      <c r="G85" s="14"/>
      <c r="H85" s="14"/>
      <c r="I85" s="14"/>
      <c r="J85" s="14"/>
    </row>
    <row r="86" spans="1:10" x14ac:dyDescent="0.3">
      <c r="A86" s="14"/>
      <c r="B86" s="14"/>
      <c r="C86" s="14"/>
      <c r="D86" s="14"/>
      <c r="G86" s="14"/>
      <c r="H86" s="14"/>
      <c r="I86" s="14"/>
      <c r="J86" s="14"/>
    </row>
    <row r="87" spans="1:10" x14ac:dyDescent="0.3">
      <c r="A87" s="14"/>
      <c r="B87" s="14"/>
      <c r="C87" s="14"/>
      <c r="D87" s="14"/>
      <c r="G87" s="14"/>
      <c r="H87" s="14"/>
      <c r="I87" s="14"/>
      <c r="J87" s="14"/>
    </row>
    <row r="88" spans="1:10" x14ac:dyDescent="0.3">
      <c r="A88" s="14"/>
      <c r="B88" s="14"/>
      <c r="C88" s="14"/>
      <c r="D88" s="14"/>
      <c r="G88" s="14"/>
      <c r="H88" s="14"/>
      <c r="I88" s="14"/>
      <c r="J88" s="14"/>
    </row>
    <row r="89" spans="1:10" x14ac:dyDescent="0.3">
      <c r="A89" s="14"/>
      <c r="B89" s="14"/>
      <c r="C89" s="14"/>
      <c r="D89" s="14"/>
      <c r="G89" s="14"/>
      <c r="H89" s="14"/>
      <c r="I89" s="14"/>
      <c r="J89" s="14"/>
    </row>
    <row r="90" spans="1:10" x14ac:dyDescent="0.3">
      <c r="A90" s="14"/>
      <c r="B90" s="14"/>
      <c r="C90" s="14"/>
      <c r="D90" s="14"/>
      <c r="G90" s="14"/>
      <c r="H90" s="14"/>
      <c r="I90" s="14"/>
      <c r="J90" s="14"/>
    </row>
    <row r="91" spans="1:10" x14ac:dyDescent="0.3">
      <c r="A91" s="14"/>
      <c r="B91" s="14"/>
      <c r="C91" s="14"/>
      <c r="D91" s="14"/>
      <c r="G91" s="14"/>
      <c r="H91" s="14"/>
      <c r="I91" s="14"/>
      <c r="J91" s="14"/>
    </row>
    <row r="92" spans="1:10" x14ac:dyDescent="0.3">
      <c r="A92" s="14"/>
      <c r="B92" s="14"/>
      <c r="C92" s="14"/>
      <c r="D92" s="14"/>
      <c r="G92" s="14"/>
      <c r="H92" s="14"/>
      <c r="I92" s="14"/>
      <c r="J92" s="14"/>
    </row>
    <row r="93" spans="1:10" x14ac:dyDescent="0.3">
      <c r="A93" s="14"/>
      <c r="B93" s="14"/>
      <c r="C93" s="14"/>
      <c r="D93" s="14"/>
      <c r="G93" s="14"/>
      <c r="H93" s="14"/>
      <c r="I93" s="14"/>
      <c r="J93" s="14"/>
    </row>
    <row r="94" spans="1:10" x14ac:dyDescent="0.3">
      <c r="A94" s="14"/>
      <c r="B94" s="14"/>
      <c r="C94" s="14"/>
      <c r="D94" s="14"/>
      <c r="G94" s="14"/>
      <c r="H94" s="14"/>
      <c r="I94" s="14"/>
      <c r="J94" s="14"/>
    </row>
    <row r="95" spans="1:10" x14ac:dyDescent="0.3">
      <c r="A95" s="14"/>
      <c r="B95" s="14"/>
      <c r="C95" s="14"/>
      <c r="D95" s="14"/>
      <c r="G95" s="14"/>
      <c r="H95" s="14"/>
      <c r="I95" s="14"/>
      <c r="J95" s="14"/>
    </row>
    <row r="96" spans="1:10" x14ac:dyDescent="0.3">
      <c r="A96" s="14"/>
      <c r="B96" s="14"/>
      <c r="C96" s="14"/>
      <c r="D96" s="14"/>
      <c r="G96" s="14"/>
      <c r="H96" s="14"/>
      <c r="I96" s="14"/>
      <c r="J96" s="14"/>
    </row>
    <row r="97" spans="1:10" ht="15.75" customHeight="1" x14ac:dyDescent="0.3">
      <c r="A97" s="14"/>
      <c r="B97" s="14"/>
      <c r="C97" s="14"/>
      <c r="D97" s="14"/>
      <c r="G97" s="14"/>
      <c r="H97" s="14"/>
      <c r="I97" s="14"/>
      <c r="J97" s="14"/>
    </row>
    <row r="98" spans="1:10" ht="15.75" customHeight="1" x14ac:dyDescent="0.3">
      <c r="A98" s="14"/>
      <c r="B98" s="14"/>
      <c r="C98" s="14"/>
      <c r="D98" s="14"/>
      <c r="G98" s="14"/>
      <c r="H98" s="14"/>
      <c r="I98" s="14"/>
      <c r="J98" s="14"/>
    </row>
    <row r="99" spans="1:10" ht="15.75" customHeight="1" x14ac:dyDescent="0.3">
      <c r="A99" s="14"/>
      <c r="B99" s="14"/>
      <c r="C99" s="14"/>
      <c r="D99" s="14"/>
      <c r="G99" s="14"/>
      <c r="H99" s="14"/>
      <c r="I99" s="14"/>
      <c r="J99" s="14"/>
    </row>
  </sheetData>
  <sheetProtection insertRows="0" selectLockedCells="1"/>
  <mergeCells count="1">
    <mergeCell ref="B59:C59"/>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XER88"/>
  <sheetViews>
    <sheetView topLeftCell="A13" zoomScale="90" zoomScaleNormal="90" workbookViewId="0">
      <selection activeCell="C49" sqref="C49:D49"/>
    </sheetView>
  </sheetViews>
  <sheetFormatPr defaultColWidth="0" defaultRowHeight="0" customHeight="1" zeroHeight="1" x14ac:dyDescent="0.3"/>
  <cols>
    <col min="1" max="1" width="21.21875" style="12" customWidth="1"/>
    <col min="2" max="2" width="36.77734375" style="12" customWidth="1"/>
    <col min="3" max="3" width="13.21875" style="12" customWidth="1"/>
    <col min="4" max="4" width="14.88671875" style="12" customWidth="1"/>
    <col min="5" max="5" width="12.6640625" style="12" customWidth="1"/>
    <col min="6" max="6" width="13.6640625" style="12" hidden="1"/>
    <col min="7" max="7" width="10.33203125" style="12" hidden="1"/>
    <col min="8" max="8" width="14.6640625" style="1" hidden="1"/>
    <col min="9" max="9" width="8.88671875" style="1" hidden="1"/>
    <col min="10" max="10" width="13.33203125" style="1" hidden="1"/>
    <col min="11" max="11" width="12" style="1" hidden="1"/>
    <col min="12" max="12" width="15.88671875" style="1" hidden="1"/>
    <col min="13" max="16372" width="8.88671875" style="1" hidden="1"/>
    <col min="16373" max="16384" width="3.88671875" style="1" hidden="1"/>
  </cols>
  <sheetData>
    <row r="1" spans="1:9" ht="15" customHeight="1" x14ac:dyDescent="0.35">
      <c r="A1" s="150" t="s">
        <v>41</v>
      </c>
      <c r="B1" s="150"/>
      <c r="D1" s="15"/>
      <c r="E1" s="7"/>
      <c r="F1" s="1"/>
      <c r="G1" s="1"/>
    </row>
    <row r="2" spans="1:9" s="17" customFormat="1" ht="13.5" x14ac:dyDescent="0.25">
      <c r="A2" s="16"/>
    </row>
    <row r="3" spans="1:9" s="7" customFormat="1" ht="15.75" x14ac:dyDescent="0.3">
      <c r="A3" s="25" t="s">
        <v>42</v>
      </c>
      <c r="B3" s="25"/>
      <c r="C3" s="25"/>
      <c r="D3" s="25"/>
      <c r="E3" s="25" t="s">
        <v>43</v>
      </c>
    </row>
    <row r="4" spans="1:9" s="7" customFormat="1" ht="15.75" x14ac:dyDescent="0.3">
      <c r="A4" s="42"/>
      <c r="B4" s="25"/>
      <c r="C4" s="25"/>
      <c r="D4" s="25"/>
      <c r="E4" s="25"/>
    </row>
    <row r="5" spans="1:9" ht="31.5" x14ac:dyDescent="0.3">
      <c r="B5" s="45" t="s">
        <v>44</v>
      </c>
      <c r="C5" s="38"/>
      <c r="D5" s="41"/>
      <c r="E5" s="86">
        <f>'Y1 Budget Details - Salaries'!G55</f>
        <v>0</v>
      </c>
      <c r="F5" s="1"/>
      <c r="G5" s="11"/>
    </row>
    <row r="6" spans="1:9" s="7" customFormat="1" ht="15.75" x14ac:dyDescent="0.3">
      <c r="A6" s="6" t="s">
        <v>45</v>
      </c>
      <c r="B6" s="6"/>
      <c r="C6" s="6"/>
      <c r="D6" s="6"/>
      <c r="E6" s="83">
        <f>SUM(E5:E5)</f>
        <v>0</v>
      </c>
      <c r="G6" s="18"/>
      <c r="H6" s="19"/>
      <c r="I6" s="1"/>
    </row>
    <row r="7" spans="1:9" ht="15.75" x14ac:dyDescent="0.3">
      <c r="A7" s="9"/>
      <c r="B7" s="1"/>
      <c r="E7" s="36"/>
      <c r="F7" s="1"/>
      <c r="G7" s="1"/>
    </row>
    <row r="8" spans="1:9" s="7" customFormat="1" ht="15.75" x14ac:dyDescent="0.3">
      <c r="A8" s="13" t="s">
        <v>46</v>
      </c>
      <c r="B8" s="13" t="s">
        <v>47</v>
      </c>
      <c r="C8" s="13"/>
      <c r="D8" s="13"/>
      <c r="E8" s="25"/>
    </row>
    <row r="9" spans="1:9" ht="27.75" x14ac:dyDescent="0.3">
      <c r="A9" s="110" t="s">
        <v>48</v>
      </c>
      <c r="B9" s="112" t="s">
        <v>49</v>
      </c>
      <c r="C9" s="110" t="s">
        <v>50</v>
      </c>
      <c r="D9" s="110" t="s">
        <v>51</v>
      </c>
      <c r="E9" s="91"/>
      <c r="F9" s="1"/>
      <c r="G9" s="1"/>
    </row>
    <row r="10" spans="1:9" ht="15.75" x14ac:dyDescent="0.3">
      <c r="B10" s="28"/>
      <c r="C10" s="58">
        <v>0</v>
      </c>
      <c r="D10" s="11">
        <v>0</v>
      </c>
      <c r="E10" s="31">
        <f>C10*D10</f>
        <v>0</v>
      </c>
      <c r="F10" s="1"/>
      <c r="G10" s="1"/>
    </row>
    <row r="11" spans="1:9" ht="15.75" x14ac:dyDescent="0.3">
      <c r="B11" s="28"/>
      <c r="C11" s="58">
        <v>0</v>
      </c>
      <c r="D11" s="11">
        <v>0</v>
      </c>
      <c r="E11" s="31">
        <f>C11*D11</f>
        <v>0</v>
      </c>
      <c r="F11" s="1"/>
      <c r="G11" s="1"/>
    </row>
    <row r="12" spans="1:9" ht="15.75" x14ac:dyDescent="0.3">
      <c r="B12" s="28"/>
      <c r="C12" s="58">
        <v>0</v>
      </c>
      <c r="D12" s="11">
        <v>0</v>
      </c>
      <c r="E12" s="31">
        <f t="shared" ref="E12:E16" si="0">C12*D12</f>
        <v>0</v>
      </c>
      <c r="F12" s="1"/>
      <c r="G12" s="1"/>
    </row>
    <row r="13" spans="1:9" ht="27.75" x14ac:dyDescent="0.3">
      <c r="A13" s="110" t="s">
        <v>52</v>
      </c>
      <c r="B13" s="129" t="s">
        <v>49</v>
      </c>
      <c r="C13" s="111" t="s">
        <v>53</v>
      </c>
      <c r="D13" s="89"/>
      <c r="E13" s="91"/>
      <c r="F13" s="1"/>
      <c r="G13" s="1"/>
    </row>
    <row r="14" spans="1:9" ht="15.75" x14ac:dyDescent="0.3">
      <c r="B14" s="28"/>
      <c r="C14" s="58">
        <v>0</v>
      </c>
      <c r="D14" s="123"/>
      <c r="E14" s="31">
        <f t="shared" si="0"/>
        <v>0</v>
      </c>
      <c r="F14" s="1"/>
      <c r="G14" s="1"/>
    </row>
    <row r="15" spans="1:9" ht="15.75" x14ac:dyDescent="0.3">
      <c r="B15" s="28"/>
      <c r="C15" s="58">
        <v>0</v>
      </c>
      <c r="D15" s="123"/>
      <c r="E15" s="31">
        <f t="shared" si="0"/>
        <v>0</v>
      </c>
      <c r="F15" s="1"/>
      <c r="G15" s="1"/>
    </row>
    <row r="16" spans="1:9" ht="15.75" x14ac:dyDescent="0.3">
      <c r="A16" s="28"/>
      <c r="B16" s="27"/>
      <c r="C16" s="58">
        <v>0</v>
      </c>
      <c r="D16" s="123"/>
      <c r="E16" s="31">
        <f t="shared" si="0"/>
        <v>0</v>
      </c>
      <c r="F16" s="1"/>
      <c r="G16" s="1"/>
      <c r="H16" s="7"/>
      <c r="I16" s="7"/>
    </row>
    <row r="17" spans="1:9" ht="27.75" x14ac:dyDescent="0.3">
      <c r="A17" s="110" t="s">
        <v>54</v>
      </c>
      <c r="B17" s="129" t="s">
        <v>49</v>
      </c>
      <c r="C17" s="110" t="s">
        <v>55</v>
      </c>
      <c r="D17" s="89"/>
      <c r="E17" s="91"/>
      <c r="F17" s="1"/>
      <c r="G17" s="1"/>
    </row>
    <row r="18" spans="1:9" ht="15.75" x14ac:dyDescent="0.3">
      <c r="A18" s="7"/>
      <c r="B18" s="11"/>
      <c r="C18" s="58">
        <v>0</v>
      </c>
      <c r="D18" s="123"/>
      <c r="E18" s="31">
        <f>C18</f>
        <v>0</v>
      </c>
      <c r="F18" s="1"/>
      <c r="G18" s="1"/>
    </row>
    <row r="19" spans="1:9" ht="15.75" x14ac:dyDescent="0.3">
      <c r="A19" s="7"/>
      <c r="B19" s="11"/>
      <c r="C19" s="58">
        <v>0</v>
      </c>
      <c r="D19" s="123"/>
      <c r="E19" s="31">
        <f t="shared" ref="E19:E21" si="1">C19</f>
        <v>0</v>
      </c>
      <c r="F19" s="1"/>
      <c r="G19" s="1"/>
    </row>
    <row r="20" spans="1:9" ht="15.75" x14ac:dyDescent="0.3">
      <c r="A20" s="28"/>
      <c r="B20" s="27"/>
      <c r="C20" s="58">
        <v>0</v>
      </c>
      <c r="D20" s="123"/>
      <c r="E20" s="31">
        <f t="shared" si="1"/>
        <v>0</v>
      </c>
      <c r="F20" s="1"/>
      <c r="G20" s="1"/>
      <c r="H20" s="7"/>
      <c r="I20" s="7"/>
    </row>
    <row r="21" spans="1:9" ht="15.75" x14ac:dyDescent="0.3">
      <c r="A21" s="28"/>
      <c r="B21" s="27"/>
      <c r="C21" s="58">
        <v>0</v>
      </c>
      <c r="D21" s="123"/>
      <c r="E21" s="31">
        <f t="shared" si="1"/>
        <v>0</v>
      </c>
      <c r="F21" s="1"/>
      <c r="G21" s="1"/>
      <c r="H21" s="7"/>
      <c r="I21" s="7"/>
    </row>
    <row r="22" spans="1:9" s="7" customFormat="1" ht="15.75" x14ac:dyDescent="0.3">
      <c r="A22" s="6" t="s">
        <v>56</v>
      </c>
      <c r="B22" s="6"/>
      <c r="C22" s="6"/>
      <c r="D22" s="6"/>
      <c r="E22" s="5">
        <f>SUM(E10:E21)</f>
        <v>0</v>
      </c>
      <c r="I22" s="1"/>
    </row>
    <row r="23" spans="1:9" ht="15.75" x14ac:dyDescent="0.3">
      <c r="A23" s="9"/>
      <c r="E23" s="36"/>
      <c r="F23" s="1"/>
      <c r="G23" s="1"/>
    </row>
    <row r="24" spans="1:9" s="7" customFormat="1" ht="15.75" x14ac:dyDescent="0.3">
      <c r="A24" s="13" t="s">
        <v>57</v>
      </c>
      <c r="B24" s="13" t="s">
        <v>47</v>
      </c>
      <c r="C24" s="13" t="s">
        <v>58</v>
      </c>
      <c r="D24" s="13" t="s">
        <v>50</v>
      </c>
      <c r="E24" s="25"/>
      <c r="I24" s="1"/>
    </row>
    <row r="25" spans="1:9" ht="15.75" x14ac:dyDescent="0.3">
      <c r="A25" s="54"/>
      <c r="B25" s="60"/>
      <c r="C25" s="11">
        <v>0</v>
      </c>
      <c r="D25" s="11">
        <v>0.65500000000000003</v>
      </c>
      <c r="E25" s="31">
        <f>C25*D25</f>
        <v>0</v>
      </c>
      <c r="F25" s="1"/>
      <c r="G25" s="1"/>
      <c r="H25" s="7"/>
    </row>
    <row r="26" spans="1:9" ht="15.75" x14ac:dyDescent="0.3">
      <c r="A26" s="53"/>
      <c r="B26" s="60"/>
      <c r="C26" s="11">
        <v>0</v>
      </c>
      <c r="D26" s="11">
        <v>0.65500000000000003</v>
      </c>
      <c r="E26" s="31">
        <f>C26*D26</f>
        <v>0</v>
      </c>
      <c r="F26" s="1"/>
      <c r="G26" s="1"/>
    </row>
    <row r="27" spans="1:9" ht="15.75" x14ac:dyDescent="0.3">
      <c r="A27" s="53"/>
      <c r="B27" s="60"/>
      <c r="C27" s="11">
        <v>0</v>
      </c>
      <c r="D27" s="11">
        <v>0.65500000000000003</v>
      </c>
      <c r="E27" s="31">
        <f>C27*D27</f>
        <v>0</v>
      </c>
      <c r="F27" s="1"/>
      <c r="G27" s="1"/>
    </row>
    <row r="28" spans="1:9" s="7" customFormat="1" ht="15.75" x14ac:dyDescent="0.3">
      <c r="A28" s="6" t="s">
        <v>59</v>
      </c>
      <c r="B28" s="6"/>
      <c r="C28" s="6"/>
      <c r="D28" s="6"/>
      <c r="E28" s="5">
        <f>SUM(E25:E27)</f>
        <v>0</v>
      </c>
    </row>
    <row r="29" spans="1:9" ht="15.75" x14ac:dyDescent="0.3">
      <c r="A29" s="9"/>
      <c r="E29" s="36"/>
      <c r="F29" s="1"/>
      <c r="G29" s="1"/>
    </row>
    <row r="30" spans="1:9" s="7" customFormat="1" ht="15.75" x14ac:dyDescent="0.3">
      <c r="A30" s="13" t="s">
        <v>60</v>
      </c>
      <c r="B30" s="13" t="s">
        <v>47</v>
      </c>
      <c r="C30" s="13"/>
      <c r="D30" s="13"/>
      <c r="E30" s="25"/>
    </row>
    <row r="31" spans="1:9" ht="15.75" x14ac:dyDescent="0.3">
      <c r="A31" s="55"/>
      <c r="B31" s="60"/>
      <c r="C31" s="60"/>
      <c r="D31" s="60"/>
      <c r="E31" s="98"/>
      <c r="F31" s="1"/>
      <c r="G31" s="1"/>
    </row>
    <row r="32" spans="1:9" ht="15.75" x14ac:dyDescent="0.3">
      <c r="A32" s="55"/>
      <c r="B32" s="60"/>
      <c r="C32" s="60"/>
      <c r="D32" s="60"/>
      <c r="E32" s="98"/>
      <c r="F32" s="1"/>
      <c r="G32" s="1"/>
    </row>
    <row r="33" spans="1:7" ht="15.75" x14ac:dyDescent="0.3">
      <c r="A33" s="55"/>
      <c r="B33" s="60"/>
      <c r="C33" s="60"/>
      <c r="D33" s="60"/>
      <c r="E33" s="98"/>
      <c r="F33" s="1"/>
      <c r="G33" s="1"/>
    </row>
    <row r="34" spans="1:7" ht="15.75" x14ac:dyDescent="0.3">
      <c r="A34" s="55"/>
      <c r="B34" s="60"/>
      <c r="C34" s="60"/>
      <c r="D34" s="60"/>
      <c r="E34" s="98"/>
      <c r="F34" s="1"/>
      <c r="G34" s="1"/>
    </row>
    <row r="35" spans="1:7" ht="15.75" x14ac:dyDescent="0.3">
      <c r="A35" s="55"/>
      <c r="B35" s="60"/>
      <c r="C35" s="60"/>
      <c r="D35" s="60"/>
      <c r="E35" s="98"/>
      <c r="F35" s="1"/>
      <c r="G35" s="1"/>
    </row>
    <row r="36" spans="1:7" ht="15.75" x14ac:dyDescent="0.3">
      <c r="A36" s="55"/>
      <c r="B36" s="151"/>
      <c r="C36" s="151"/>
      <c r="D36" s="151"/>
      <c r="E36" s="98"/>
      <c r="F36" s="1"/>
      <c r="G36" s="1"/>
    </row>
    <row r="37" spans="1:7" s="7" customFormat="1" ht="15.75" x14ac:dyDescent="0.3">
      <c r="A37" s="87" t="s">
        <v>61</v>
      </c>
      <c r="B37" s="6"/>
      <c r="C37" s="6"/>
      <c r="D37" s="6"/>
      <c r="E37" s="97">
        <f>SUM(E31:E36)</f>
        <v>0</v>
      </c>
    </row>
    <row r="38" spans="1:7" ht="15.75" x14ac:dyDescent="0.3">
      <c r="A38" s="9"/>
      <c r="E38" s="36"/>
      <c r="F38" s="1"/>
      <c r="G38" s="1"/>
    </row>
    <row r="39" spans="1:7" ht="31.5" x14ac:dyDescent="0.3">
      <c r="A39" s="80" t="s">
        <v>62</v>
      </c>
      <c r="B39" s="13" t="s">
        <v>47</v>
      </c>
      <c r="C39" s="13" t="s">
        <v>63</v>
      </c>
      <c r="D39" s="13" t="s">
        <v>64</v>
      </c>
      <c r="E39" s="25"/>
      <c r="F39" s="1"/>
      <c r="G39" s="1"/>
    </row>
    <row r="40" spans="1:7" ht="15.75" x14ac:dyDescent="0.3">
      <c r="A40" s="88" t="s">
        <v>65</v>
      </c>
      <c r="B40" s="88"/>
      <c r="C40" s="89"/>
      <c r="D40" s="90"/>
      <c r="E40" s="91"/>
      <c r="F40" s="1"/>
      <c r="G40" s="1"/>
    </row>
    <row r="41" spans="1:7" ht="15.75" x14ac:dyDescent="0.3">
      <c r="A41" s="21"/>
      <c r="B41" s="21"/>
      <c r="C41" s="11">
        <v>0</v>
      </c>
      <c r="D41" s="68">
        <v>0</v>
      </c>
      <c r="E41" s="31">
        <f>C41*D41</f>
        <v>0</v>
      </c>
      <c r="F41" s="1"/>
      <c r="G41" s="1"/>
    </row>
    <row r="42" spans="1:7" ht="15.75" x14ac:dyDescent="0.3">
      <c r="A42" s="21"/>
      <c r="B42" s="21"/>
      <c r="C42" s="11">
        <v>0</v>
      </c>
      <c r="D42" s="68">
        <v>0</v>
      </c>
      <c r="E42" s="31">
        <f t="shared" ref="E42:E48" si="2">C42*D42</f>
        <v>0</v>
      </c>
      <c r="F42" s="1"/>
      <c r="G42" s="1"/>
    </row>
    <row r="43" spans="1:7" ht="15.75" x14ac:dyDescent="0.3">
      <c r="A43" s="21"/>
      <c r="B43" s="21"/>
      <c r="C43" s="11">
        <v>0</v>
      </c>
      <c r="D43" s="68">
        <v>0</v>
      </c>
      <c r="E43" s="31">
        <f t="shared" si="2"/>
        <v>0</v>
      </c>
      <c r="F43" s="1"/>
      <c r="G43" s="1"/>
    </row>
    <row r="44" spans="1:7" ht="15.75" x14ac:dyDescent="0.3">
      <c r="A44" s="21"/>
      <c r="B44" s="21"/>
      <c r="C44" s="11">
        <v>0</v>
      </c>
      <c r="D44" s="68">
        <v>0</v>
      </c>
      <c r="E44" s="31">
        <f t="shared" si="2"/>
        <v>0</v>
      </c>
      <c r="F44" s="1"/>
      <c r="G44" s="1"/>
    </row>
    <row r="45" spans="1:7" ht="15.75" x14ac:dyDescent="0.3">
      <c r="A45" s="21"/>
      <c r="B45" s="21"/>
      <c r="C45" s="11">
        <v>0</v>
      </c>
      <c r="D45" s="68">
        <v>0</v>
      </c>
      <c r="E45" s="31">
        <f t="shared" si="2"/>
        <v>0</v>
      </c>
      <c r="F45" s="1"/>
      <c r="G45" s="1"/>
    </row>
    <row r="46" spans="1:7" ht="15.75" x14ac:dyDescent="0.3">
      <c r="A46" s="21"/>
      <c r="B46" s="21"/>
      <c r="C46" s="11">
        <v>0</v>
      </c>
      <c r="D46" s="68">
        <v>0</v>
      </c>
      <c r="E46" s="31">
        <f t="shared" si="2"/>
        <v>0</v>
      </c>
      <c r="F46" s="1"/>
      <c r="G46" s="1"/>
    </row>
    <row r="47" spans="1:7" ht="15.75" x14ac:dyDescent="0.3">
      <c r="A47" s="21"/>
      <c r="B47" s="21"/>
      <c r="C47" s="11">
        <v>0</v>
      </c>
      <c r="D47" s="68">
        <v>0</v>
      </c>
      <c r="E47" s="31">
        <f t="shared" si="2"/>
        <v>0</v>
      </c>
      <c r="F47" s="1"/>
      <c r="G47" s="1"/>
    </row>
    <row r="48" spans="1:7" ht="15.75" x14ac:dyDescent="0.3">
      <c r="A48" s="21"/>
      <c r="B48" s="21"/>
      <c r="C48" s="11">
        <v>0</v>
      </c>
      <c r="D48" s="68">
        <v>0</v>
      </c>
      <c r="E48" s="31">
        <f t="shared" si="2"/>
        <v>0</v>
      </c>
      <c r="F48" s="1"/>
      <c r="G48" s="1"/>
    </row>
    <row r="49" spans="1:7" s="79" customFormat="1" ht="15.75" x14ac:dyDescent="0.3">
      <c r="A49" s="92"/>
      <c r="B49" s="93"/>
      <c r="C49" s="148" t="s">
        <v>66</v>
      </c>
      <c r="D49" s="148"/>
      <c r="E49" s="91">
        <f>SUM(E41:E48)</f>
        <v>0</v>
      </c>
    </row>
    <row r="50" spans="1:7" s="79" customFormat="1" ht="15.75" x14ac:dyDescent="0.3">
      <c r="A50" s="94" t="s">
        <v>67</v>
      </c>
      <c r="B50" s="93"/>
      <c r="C50" s="134" t="s">
        <v>68</v>
      </c>
      <c r="D50" s="134" t="s">
        <v>64</v>
      </c>
      <c r="E50" s="91"/>
    </row>
    <row r="51" spans="1:7" ht="47.25" customHeight="1" x14ac:dyDescent="0.3">
      <c r="A51" s="55" t="s">
        <v>69</v>
      </c>
      <c r="B51" s="27" t="s">
        <v>70</v>
      </c>
      <c r="C51" s="11">
        <v>0</v>
      </c>
      <c r="D51" s="68">
        <v>0</v>
      </c>
      <c r="E51" s="31">
        <f>C51*D51</f>
        <v>0</v>
      </c>
      <c r="F51" s="1"/>
      <c r="G51" s="1"/>
    </row>
    <row r="52" spans="1:7" ht="15.75" x14ac:dyDescent="0.3">
      <c r="A52" s="55"/>
      <c r="B52" s="27"/>
      <c r="C52" s="11">
        <v>0</v>
      </c>
      <c r="D52" s="68">
        <v>0</v>
      </c>
      <c r="E52" s="31">
        <f t="shared" ref="E52:E59" si="3">C52*D52</f>
        <v>0</v>
      </c>
      <c r="F52" s="1"/>
      <c r="G52" s="1"/>
    </row>
    <row r="53" spans="1:7" ht="15.75" x14ac:dyDescent="0.3">
      <c r="A53" s="55"/>
      <c r="B53" s="27"/>
      <c r="C53" s="11">
        <v>0</v>
      </c>
      <c r="D53" s="68">
        <v>0</v>
      </c>
      <c r="E53" s="31">
        <f t="shared" si="3"/>
        <v>0</v>
      </c>
      <c r="F53" s="1"/>
      <c r="G53" s="1"/>
    </row>
    <row r="54" spans="1:7" ht="15.75" x14ac:dyDescent="0.3">
      <c r="A54" s="55"/>
      <c r="B54" s="27"/>
      <c r="C54" s="11">
        <v>0</v>
      </c>
      <c r="D54" s="68">
        <v>0</v>
      </c>
      <c r="E54" s="31">
        <f t="shared" ref="E54:E56" si="4">C54*D54</f>
        <v>0</v>
      </c>
      <c r="F54" s="1"/>
      <c r="G54" s="1"/>
    </row>
    <row r="55" spans="1:7" ht="15.75" x14ac:dyDescent="0.3">
      <c r="A55" s="55"/>
      <c r="B55" s="27"/>
      <c r="C55" s="11">
        <v>0</v>
      </c>
      <c r="D55" s="68">
        <v>0</v>
      </c>
      <c r="E55" s="31">
        <f t="shared" si="4"/>
        <v>0</v>
      </c>
      <c r="F55" s="1"/>
      <c r="G55" s="1"/>
    </row>
    <row r="56" spans="1:7" ht="15.75" x14ac:dyDescent="0.3">
      <c r="A56" s="55"/>
      <c r="B56" s="27"/>
      <c r="C56" s="11">
        <v>0</v>
      </c>
      <c r="D56" s="68">
        <v>0</v>
      </c>
      <c r="E56" s="31">
        <f t="shared" si="4"/>
        <v>0</v>
      </c>
      <c r="F56" s="1"/>
      <c r="G56" s="1"/>
    </row>
    <row r="57" spans="1:7" ht="15.75" x14ac:dyDescent="0.3">
      <c r="A57" s="55"/>
      <c r="B57" s="27"/>
      <c r="C57" s="11">
        <v>0</v>
      </c>
      <c r="D57" s="68">
        <v>0</v>
      </c>
      <c r="E57" s="31">
        <f t="shared" si="3"/>
        <v>0</v>
      </c>
      <c r="F57" s="1"/>
      <c r="G57" s="1"/>
    </row>
    <row r="58" spans="1:7" ht="15.75" x14ac:dyDescent="0.3">
      <c r="A58" s="55"/>
      <c r="B58" s="27"/>
      <c r="C58" s="11">
        <v>0</v>
      </c>
      <c r="D58" s="68">
        <v>0</v>
      </c>
      <c r="E58" s="31">
        <f t="shared" si="3"/>
        <v>0</v>
      </c>
      <c r="F58" s="1"/>
      <c r="G58" s="1"/>
    </row>
    <row r="59" spans="1:7" ht="15.75" x14ac:dyDescent="0.3">
      <c r="A59" s="55"/>
      <c r="B59" s="27"/>
      <c r="C59" s="11">
        <v>0</v>
      </c>
      <c r="D59" s="68">
        <v>0</v>
      </c>
      <c r="E59" s="31">
        <f t="shared" si="3"/>
        <v>0</v>
      </c>
      <c r="F59" s="1"/>
      <c r="G59" s="1"/>
    </row>
    <row r="60" spans="1:7" ht="15.75" x14ac:dyDescent="0.3">
      <c r="A60" s="6" t="s">
        <v>71</v>
      </c>
      <c r="B60" s="6"/>
      <c r="C60" s="6"/>
      <c r="D60" s="6"/>
      <c r="E60" s="5" cm="1">
        <f t="array" ref="E60">SUM(E49+E51:E59)</f>
        <v>0</v>
      </c>
      <c r="F60" s="1"/>
      <c r="G60" s="1"/>
    </row>
    <row r="61" spans="1:7" ht="15.75" x14ac:dyDescent="0.3">
      <c r="A61" s="20" t="s">
        <v>72</v>
      </c>
      <c r="B61" s="20"/>
      <c r="C61" s="20"/>
      <c r="D61" s="20"/>
      <c r="E61" s="26">
        <f>E60+E37+E28+E22+E6</f>
        <v>0</v>
      </c>
      <c r="F61" s="1"/>
      <c r="G61" s="1"/>
    </row>
    <row r="62" spans="1:7" ht="15.75" x14ac:dyDescent="0.3">
      <c r="A62" s="21" t="s">
        <v>73</v>
      </c>
      <c r="B62" s="96"/>
      <c r="C62" s="59"/>
      <c r="D62" s="95" t="s">
        <v>74</v>
      </c>
      <c r="E62" s="32">
        <f>E61*B62</f>
        <v>0</v>
      </c>
      <c r="F62" s="1"/>
      <c r="G62" s="22"/>
    </row>
    <row r="63" spans="1:7" ht="15.75" x14ac:dyDescent="0.3">
      <c r="A63" s="20" t="s">
        <v>43</v>
      </c>
      <c r="B63" s="20"/>
      <c r="C63" s="20"/>
      <c r="D63" s="20"/>
      <c r="E63" s="26">
        <f>E62+E61</f>
        <v>0</v>
      </c>
      <c r="F63" s="1"/>
      <c r="G63" s="22"/>
    </row>
    <row r="64" spans="1:7" ht="15.75" x14ac:dyDescent="0.3">
      <c r="A64" s="21" t="s">
        <v>75</v>
      </c>
      <c r="B64" s="21"/>
      <c r="C64" s="21"/>
      <c r="D64" s="21"/>
      <c r="E64" s="29"/>
      <c r="F64" s="1"/>
      <c r="G64" s="1"/>
    </row>
    <row r="65" spans="1:6" ht="15.75" x14ac:dyDescent="0.3">
      <c r="A65" s="12" t="s">
        <v>76</v>
      </c>
    </row>
    <row r="66" spans="1:6" ht="15.75" x14ac:dyDescent="0.3"/>
    <row r="67" spans="1:6" ht="15.75" hidden="1" x14ac:dyDescent="0.3">
      <c r="B67" s="9"/>
    </row>
    <row r="68" spans="1:6" ht="15.75" x14ac:dyDescent="0.3">
      <c r="F68" s="23"/>
    </row>
    <row r="69" spans="1:6" ht="15.75" x14ac:dyDescent="0.3"/>
    <row r="70" spans="1:6" ht="15.75" x14ac:dyDescent="0.3"/>
    <row r="71" spans="1:6" ht="15.75" x14ac:dyDescent="0.3"/>
    <row r="72" spans="1:6" ht="15.75" x14ac:dyDescent="0.3"/>
    <row r="73" spans="1:6" ht="15.75" x14ac:dyDescent="0.3"/>
    <row r="74" spans="1:6" ht="15.75" x14ac:dyDescent="0.3"/>
    <row r="75" spans="1:6" ht="15.75" x14ac:dyDescent="0.3"/>
    <row r="76" spans="1:6" ht="15.75" x14ac:dyDescent="0.3"/>
    <row r="77" spans="1:6" ht="15.75" x14ac:dyDescent="0.3"/>
    <row r="78" spans="1:6" ht="15.75" x14ac:dyDescent="0.3"/>
    <row r="79" spans="1:6" ht="15.75" x14ac:dyDescent="0.3"/>
    <row r="80" spans="1:6" ht="15.75" x14ac:dyDescent="0.3"/>
    <row r="81" ht="15.75" x14ac:dyDescent="0.3"/>
    <row r="82" ht="15.75" x14ac:dyDescent="0.3"/>
    <row r="83" ht="15.75" x14ac:dyDescent="0.3"/>
    <row r="84" ht="15.75" x14ac:dyDescent="0.3"/>
    <row r="85" ht="15.75" x14ac:dyDescent="0.3"/>
    <row r="86" ht="15.75" x14ac:dyDescent="0.3"/>
    <row r="87" ht="15.75" x14ac:dyDescent="0.3"/>
    <row r="88" ht="15.75" x14ac:dyDescent="0.3"/>
  </sheetData>
  <sheetProtection insertRows="0" selectLockedCells="1"/>
  <mergeCells count="2">
    <mergeCell ref="A1:B1"/>
    <mergeCell ref="B36:D36"/>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5C70B-4ACC-4B86-99DC-C4194FCCCBBC}">
  <dimension ref="A1:H16"/>
  <sheetViews>
    <sheetView workbookViewId="0">
      <selection activeCell="F13" sqref="F13"/>
    </sheetView>
  </sheetViews>
  <sheetFormatPr defaultRowHeight="15.75" x14ac:dyDescent="0.3"/>
  <cols>
    <col min="1" max="1" width="17.33203125" customWidth="1"/>
    <col min="3" max="3" width="11.109375" customWidth="1"/>
  </cols>
  <sheetData>
    <row r="1" spans="1:8" x14ac:dyDescent="0.3">
      <c r="A1" s="152" t="s">
        <v>77</v>
      </c>
      <c r="B1" s="152"/>
      <c r="C1" s="152"/>
      <c r="D1" s="152"/>
      <c r="E1" s="152"/>
      <c r="F1" s="152"/>
      <c r="G1" s="14"/>
      <c r="H1" s="14"/>
    </row>
    <row r="2" spans="1:8" ht="52.5" customHeight="1" x14ac:dyDescent="0.3">
      <c r="A2" s="153" t="s">
        <v>78</v>
      </c>
      <c r="B2" s="153"/>
      <c r="C2" s="153"/>
      <c r="D2" s="153"/>
      <c r="E2" s="153"/>
      <c r="F2" s="153"/>
      <c r="G2" s="14"/>
      <c r="H2" s="14"/>
    </row>
    <row r="3" spans="1:8" s="142" customFormat="1" x14ac:dyDescent="0.3"/>
    <row r="4" spans="1:8" ht="47.25" x14ac:dyDescent="0.3">
      <c r="A4" s="138" t="s">
        <v>79</v>
      </c>
      <c r="B4" s="139" t="s">
        <v>80</v>
      </c>
      <c r="C4" s="139" t="s">
        <v>81</v>
      </c>
      <c r="D4" s="14"/>
      <c r="E4" s="14"/>
      <c r="F4" s="14"/>
      <c r="G4" s="14"/>
      <c r="H4" s="14"/>
    </row>
    <row r="5" spans="1:8" x14ac:dyDescent="0.3">
      <c r="A5" s="136" t="s">
        <v>82</v>
      </c>
      <c r="B5" s="140"/>
      <c r="C5" s="104"/>
      <c r="D5" s="14"/>
      <c r="E5" s="14"/>
      <c r="F5" s="14"/>
      <c r="G5" s="14"/>
      <c r="H5" s="14"/>
    </row>
    <row r="6" spans="1:8" x14ac:dyDescent="0.3">
      <c r="A6" s="136" t="s">
        <v>83</v>
      </c>
      <c r="B6" s="140"/>
      <c r="C6" s="104"/>
      <c r="D6" s="14"/>
      <c r="E6" s="14"/>
      <c r="F6" s="14"/>
      <c r="G6" s="14"/>
      <c r="H6" s="14"/>
    </row>
    <row r="7" spans="1:8" x14ac:dyDescent="0.3">
      <c r="A7" s="136" t="s">
        <v>84</v>
      </c>
      <c r="B7" s="140"/>
      <c r="C7" s="104"/>
      <c r="D7" s="14"/>
      <c r="E7" s="14"/>
      <c r="F7" s="14"/>
      <c r="G7" s="14"/>
      <c r="H7" s="14"/>
    </row>
    <row r="8" spans="1:8" ht="16.5" x14ac:dyDescent="0.3">
      <c r="A8" s="136" t="s">
        <v>85</v>
      </c>
      <c r="B8" s="140"/>
      <c r="C8" s="104"/>
      <c r="D8" s="14"/>
      <c r="E8" s="14"/>
      <c r="F8" s="14"/>
      <c r="G8" s="14"/>
      <c r="H8" s="135"/>
    </row>
    <row r="9" spans="1:8" x14ac:dyDescent="0.3">
      <c r="A9" s="136" t="s">
        <v>86</v>
      </c>
      <c r="B9" s="140"/>
      <c r="C9" s="104"/>
      <c r="D9" s="14"/>
      <c r="E9" s="14"/>
      <c r="F9" s="14"/>
      <c r="G9" s="14"/>
      <c r="H9" s="14"/>
    </row>
    <row r="10" spans="1:8" x14ac:dyDescent="0.3">
      <c r="A10" s="136" t="s">
        <v>87</v>
      </c>
      <c r="B10" s="140"/>
      <c r="C10" s="104"/>
      <c r="D10" s="14"/>
      <c r="E10" s="14"/>
      <c r="F10" s="14"/>
      <c r="G10" s="14"/>
      <c r="H10" s="14"/>
    </row>
    <row r="11" spans="1:8" x14ac:dyDescent="0.3">
      <c r="A11" s="136" t="s">
        <v>88</v>
      </c>
      <c r="B11" s="140"/>
      <c r="C11" s="104"/>
      <c r="D11" s="14"/>
      <c r="E11" s="14"/>
      <c r="F11" s="14"/>
      <c r="G11" s="14"/>
      <c r="H11" s="14"/>
    </row>
    <row r="12" spans="1:8" x14ac:dyDescent="0.3">
      <c r="A12" s="136" t="s">
        <v>89</v>
      </c>
      <c r="B12" s="140"/>
      <c r="C12" s="104"/>
      <c r="D12" s="14"/>
      <c r="E12" s="14"/>
      <c r="F12" s="14"/>
      <c r="G12" s="14"/>
      <c r="H12" s="14"/>
    </row>
    <row r="13" spans="1:8" ht="62.25" customHeight="1" x14ac:dyDescent="0.3">
      <c r="A13" s="136" t="s">
        <v>90</v>
      </c>
      <c r="B13" s="140"/>
      <c r="C13" s="104"/>
      <c r="D13" s="14"/>
      <c r="E13" s="14"/>
      <c r="F13" s="14"/>
      <c r="G13" s="14"/>
      <c r="H13" s="14"/>
    </row>
    <row r="14" spans="1:8" x14ac:dyDescent="0.3">
      <c r="A14" s="137" t="s">
        <v>91</v>
      </c>
      <c r="B14" s="141">
        <f>SUM(B5:B13)</f>
        <v>0</v>
      </c>
      <c r="C14" s="145">
        <f>SUM(C5:C13)</f>
        <v>0</v>
      </c>
      <c r="D14" s="14"/>
      <c r="E14" s="14"/>
      <c r="F14" s="14"/>
      <c r="G14" s="14"/>
      <c r="H14" s="14"/>
    </row>
    <row r="15" spans="1:8" x14ac:dyDescent="0.3">
      <c r="A15" s="14"/>
      <c r="B15" s="14"/>
      <c r="C15" s="14"/>
      <c r="D15" s="14"/>
      <c r="E15" s="14"/>
      <c r="F15" s="14"/>
      <c r="G15" s="14"/>
      <c r="H15" s="14"/>
    </row>
    <row r="16" spans="1:8" x14ac:dyDescent="0.3">
      <c r="A16" s="14"/>
      <c r="B16" s="14"/>
      <c r="C16" s="14"/>
      <c r="D16" s="14"/>
      <c r="E16" s="14"/>
      <c r="F16" s="14"/>
      <c r="G16" s="14"/>
      <c r="H16" s="14"/>
    </row>
  </sheetData>
  <mergeCells count="2">
    <mergeCell ref="A1:F1"/>
    <mergeCell ref="A2:F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J40"/>
  <sheetViews>
    <sheetView zoomScale="90" zoomScaleNormal="90" workbookViewId="0">
      <selection activeCell="B40" sqref="B40"/>
    </sheetView>
  </sheetViews>
  <sheetFormatPr defaultColWidth="0" defaultRowHeight="15.75" customHeight="1" zeroHeight="1" x14ac:dyDescent="0.3"/>
  <cols>
    <col min="1" max="1" width="25.77734375" style="1" customWidth="1"/>
    <col min="2" max="2" width="47.21875" style="1" customWidth="1"/>
    <col min="3" max="10" width="0" style="1" hidden="1" customWidth="1"/>
    <col min="11" max="16384" width="9.21875" style="1" hidden="1"/>
  </cols>
  <sheetData>
    <row r="1" spans="1:6" ht="35.25" customHeight="1" x14ac:dyDescent="0.3">
      <c r="A1" s="61" t="s">
        <v>92</v>
      </c>
      <c r="B1" s="62"/>
    </row>
    <row r="2" spans="1:6" ht="16.5" x14ac:dyDescent="0.3">
      <c r="A2" s="10" t="s">
        <v>93</v>
      </c>
      <c r="B2" s="69"/>
    </row>
    <row r="3" spans="1:6" ht="16.5" x14ac:dyDescent="0.3">
      <c r="A3" s="10" t="s">
        <v>94</v>
      </c>
      <c r="B3" s="69"/>
    </row>
    <row r="4" spans="1:6" ht="16.5" x14ac:dyDescent="0.3">
      <c r="A4" s="10" t="s">
        <v>95</v>
      </c>
      <c r="B4" s="70"/>
    </row>
    <row r="5" spans="1:6" ht="16.5" customHeight="1" x14ac:dyDescent="0.3">
      <c r="A5" s="10" t="s">
        <v>96</v>
      </c>
      <c r="B5" s="71"/>
    </row>
    <row r="6" spans="1:6" ht="21" customHeight="1" x14ac:dyDescent="0.3">
      <c r="A6" s="10" t="s">
        <v>97</v>
      </c>
      <c r="B6" s="72"/>
    </row>
    <row r="7" spans="1:6" ht="48.75" customHeight="1" x14ac:dyDescent="0.3">
      <c r="A7" s="66"/>
      <c r="B7" s="67" t="s">
        <v>98</v>
      </c>
    </row>
    <row r="8" spans="1:6" s="2" customFormat="1" x14ac:dyDescent="0.3">
      <c r="A8" s="63" t="s">
        <v>99</v>
      </c>
      <c r="B8" s="64" t="s">
        <v>100</v>
      </c>
      <c r="F8" s="4"/>
    </row>
    <row r="9" spans="1:6" ht="29.25" customHeight="1" x14ac:dyDescent="0.3">
      <c r="A9" s="57" t="s">
        <v>101</v>
      </c>
      <c r="B9" s="124">
        <f>'Y1 Budget Details'!E6</f>
        <v>0</v>
      </c>
    </row>
    <row r="10" spans="1:6" ht="29.25" customHeight="1" x14ac:dyDescent="0.3">
      <c r="A10" s="57" t="s">
        <v>102</v>
      </c>
      <c r="B10" s="124">
        <f>'Y1 Budget Details'!E22</f>
        <v>0</v>
      </c>
    </row>
    <row r="11" spans="1:6" ht="29.25" customHeight="1" x14ac:dyDescent="0.3">
      <c r="A11" s="57" t="s">
        <v>57</v>
      </c>
      <c r="B11" s="124">
        <f>'Y1 Budget Details'!E28</f>
        <v>0</v>
      </c>
    </row>
    <row r="12" spans="1:6" ht="29.25" customHeight="1" x14ac:dyDescent="0.3">
      <c r="A12" s="57" t="s">
        <v>103</v>
      </c>
      <c r="B12" s="124">
        <f>'Y1 Budget Details'!E37</f>
        <v>0</v>
      </c>
    </row>
    <row r="13" spans="1:6" ht="29.25" customHeight="1" x14ac:dyDescent="0.3">
      <c r="A13" s="57" t="s">
        <v>104</v>
      </c>
      <c r="B13" s="125">
        <f>'Y1 Budget Details'!E60</f>
        <v>0</v>
      </c>
    </row>
    <row r="14" spans="1:6" ht="29.25" customHeight="1" x14ac:dyDescent="0.3">
      <c r="A14" s="57" t="s">
        <v>72</v>
      </c>
      <c r="B14" s="126">
        <f>SUM(B9:B13)</f>
        <v>0</v>
      </c>
    </row>
    <row r="15" spans="1:6" ht="29.25" customHeight="1" x14ac:dyDescent="0.3">
      <c r="A15" s="57" t="s">
        <v>105</v>
      </c>
      <c r="B15" s="127">
        <f>'Y1 Budget Details'!E62</f>
        <v>0</v>
      </c>
    </row>
    <row r="16" spans="1:6" ht="29.25" customHeight="1" x14ac:dyDescent="0.3">
      <c r="A16" s="65" t="s">
        <v>91</v>
      </c>
      <c r="B16" s="128">
        <f>SUM(B14:B15)</f>
        <v>0</v>
      </c>
    </row>
    <row r="17" spans="1:2" hidden="1" x14ac:dyDescent="0.3">
      <c r="A17" s="9"/>
      <c r="B17" s="3"/>
    </row>
    <row r="18" spans="1:2" hidden="1" x14ac:dyDescent="0.3">
      <c r="B18" s="3"/>
    </row>
    <row r="19" spans="1:2" ht="28.5" hidden="1" customHeight="1" x14ac:dyDescent="0.3">
      <c r="A19" s="8"/>
      <c r="B19" s="8"/>
    </row>
    <row r="20" spans="1:2" hidden="1" x14ac:dyDescent="0.3">
      <c r="B20" s="3"/>
    </row>
    <row r="21" spans="1:2" hidden="1" x14ac:dyDescent="0.3">
      <c r="B21" s="3"/>
    </row>
    <row r="40" x14ac:dyDescent="0.3"/>
  </sheetData>
  <sheetProtection selectLockedCells="1"/>
  <protectedRanges>
    <protectedRange algorithmName="SHA-512" hashValue="n4S6lopKyn/duujnNtyqNBfNv9Nl1sDoZQyTXVeiX9LKi5PN6DnINuOR0LA6Vjwa9obtkHDhoQUM1uy6bUYweQ==" saltValue="244ndhfZD4r+4BoepHNxvA==" spinCount="100000" sqref="B6" name="indirect rate_1"/>
    <protectedRange algorithmName="SHA-512" hashValue="VKmm48V6Oibg7K054vACyqTwQ7NTd6tNkBbZhMztJegAK7yUVcZPfMAkvHaB1nSAByobG8vUbdELwhXQvP/wxQ==" saltValue="kcpAUMokx2bQO1CbJRPWag==" spinCount="100000" sqref="B9:B13 B15" name="line items_1_1"/>
  </protectedRange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E66E-3057-44AA-AFB8-7715A9DE9436}">
  <dimension ref="A1:J55"/>
  <sheetViews>
    <sheetView zoomScale="90" zoomScaleNormal="90" workbookViewId="0">
      <selection activeCell="A14" sqref="A14"/>
    </sheetView>
  </sheetViews>
  <sheetFormatPr defaultColWidth="0" defaultRowHeight="15.75" customHeight="1" zeroHeight="1" x14ac:dyDescent="0.3"/>
  <cols>
    <col min="1" max="1" width="42.77734375" customWidth="1"/>
    <col min="2" max="2" width="13.21875" customWidth="1"/>
    <col min="3" max="3" width="12.21875" customWidth="1"/>
    <col min="4" max="4" width="14" customWidth="1"/>
    <col min="5" max="5" width="11.6640625" style="14" customWidth="1"/>
    <col min="6" max="6" width="15" customWidth="1"/>
    <col min="7" max="7" width="12.88671875" customWidth="1"/>
    <col min="8" max="16384" width="8.77734375" hidden="1"/>
  </cols>
  <sheetData>
    <row r="1" spans="1:10" s="1" customFormat="1" x14ac:dyDescent="0.3">
      <c r="A1" s="7"/>
      <c r="B1" s="7"/>
      <c r="C1" s="12"/>
      <c r="D1" s="15"/>
      <c r="E1" s="15"/>
      <c r="F1" s="7"/>
      <c r="G1" s="7"/>
    </row>
    <row r="2" spans="1:10" s="17" customFormat="1" ht="13.5" x14ac:dyDescent="0.25">
      <c r="A2" s="16"/>
    </row>
    <row r="3" spans="1:10" ht="63" x14ac:dyDescent="0.3">
      <c r="A3" s="25" t="s">
        <v>4</v>
      </c>
      <c r="B3" s="44" t="s">
        <v>5</v>
      </c>
      <c r="C3" s="37" t="s">
        <v>6</v>
      </c>
      <c r="D3" s="44" t="s">
        <v>106</v>
      </c>
      <c r="E3" s="47" t="s">
        <v>8</v>
      </c>
      <c r="F3" s="47" t="s">
        <v>107</v>
      </c>
      <c r="G3" s="47" t="s">
        <v>10</v>
      </c>
      <c r="H3" s="47" t="s">
        <v>10</v>
      </c>
      <c r="I3" s="14"/>
      <c r="J3" s="14"/>
    </row>
    <row r="4" spans="1:10" s="14" customFormat="1" x14ac:dyDescent="0.3">
      <c r="A4" s="113" t="s">
        <v>108</v>
      </c>
      <c r="B4" s="33">
        <v>15</v>
      </c>
      <c r="C4" s="34">
        <v>0.2</v>
      </c>
      <c r="D4" s="99">
        <f>(2080*B4)*C4</f>
        <v>6240</v>
      </c>
      <c r="E4" s="48">
        <v>0.21</v>
      </c>
      <c r="F4" s="36">
        <f>D4*E4</f>
        <v>1310.3999999999999</v>
      </c>
      <c r="G4" s="86">
        <f>F4+D4</f>
        <v>7550.4</v>
      </c>
    </row>
    <row r="5" spans="1:10" s="14" customFormat="1" ht="47.25" x14ac:dyDescent="0.3">
      <c r="A5" s="27" t="s">
        <v>109</v>
      </c>
      <c r="B5" s="38"/>
      <c r="C5" s="39"/>
      <c r="D5" s="40"/>
      <c r="E5" s="38"/>
      <c r="F5" s="31"/>
      <c r="G5" s="31"/>
    </row>
    <row r="6" spans="1:10" x14ac:dyDescent="0.3">
      <c r="A6" s="43" t="s">
        <v>110</v>
      </c>
      <c r="B6" s="33">
        <v>40</v>
      </c>
      <c r="C6" s="34">
        <v>0.25</v>
      </c>
      <c r="D6" s="99">
        <f>(2080*B6)*C6</f>
        <v>20800</v>
      </c>
      <c r="E6" s="48">
        <v>0.21</v>
      </c>
      <c r="F6" s="36">
        <f>D6*E6</f>
        <v>4368</v>
      </c>
      <c r="G6" s="86">
        <f>F6+D6</f>
        <v>25168</v>
      </c>
      <c r="H6" s="14"/>
      <c r="I6" s="14"/>
      <c r="J6" s="14"/>
    </row>
    <row r="7" spans="1:10" ht="47.25" x14ac:dyDescent="0.3">
      <c r="A7" s="27" t="s">
        <v>111</v>
      </c>
      <c r="B7" s="38"/>
      <c r="C7" s="39"/>
      <c r="D7" s="41"/>
      <c r="E7" s="38"/>
      <c r="F7" s="31"/>
      <c r="G7" s="31"/>
      <c r="H7" s="14"/>
      <c r="I7" s="14"/>
      <c r="J7" s="14"/>
    </row>
    <row r="8" spans="1:10" x14ac:dyDescent="0.3">
      <c r="A8" s="43" t="s">
        <v>112</v>
      </c>
      <c r="B8" s="33">
        <v>20</v>
      </c>
      <c r="C8" s="34">
        <v>0.5</v>
      </c>
      <c r="D8" s="99">
        <f>(2080*B8)*C8</f>
        <v>20800</v>
      </c>
      <c r="E8" s="48">
        <v>0.21</v>
      </c>
      <c r="F8" s="36">
        <f>D8*E8</f>
        <v>4368</v>
      </c>
      <c r="G8" s="86">
        <f>F8+D8</f>
        <v>25168</v>
      </c>
      <c r="H8" s="14"/>
      <c r="I8" s="14"/>
      <c r="J8" s="14"/>
    </row>
    <row r="9" spans="1:10" ht="47.25" x14ac:dyDescent="0.3">
      <c r="A9" s="27" t="s">
        <v>113</v>
      </c>
      <c r="B9" s="38"/>
      <c r="C9" s="39"/>
      <c r="D9" s="41"/>
      <c r="E9" s="38"/>
      <c r="F9" s="31"/>
      <c r="G9" s="31"/>
      <c r="H9" s="14"/>
      <c r="I9" s="14"/>
      <c r="J9" s="14"/>
    </row>
    <row r="10" spans="1:10" s="14" customFormat="1" ht="31.5" x14ac:dyDescent="0.3">
      <c r="A10" s="115" t="s">
        <v>27</v>
      </c>
      <c r="B10" s="44" t="s">
        <v>28</v>
      </c>
      <c r="C10" s="37" t="s">
        <v>6</v>
      </c>
      <c r="D10" s="44" t="s">
        <v>7</v>
      </c>
      <c r="E10" s="47" t="s">
        <v>8</v>
      </c>
      <c r="F10" s="47" t="s">
        <v>9</v>
      </c>
      <c r="G10" s="47" t="s">
        <v>10</v>
      </c>
    </row>
    <row r="11" spans="1:10" x14ac:dyDescent="0.3">
      <c r="A11" s="46" t="s">
        <v>114</v>
      </c>
      <c r="B11" s="33">
        <v>64000</v>
      </c>
      <c r="C11" s="34">
        <v>0.2</v>
      </c>
      <c r="D11" s="99">
        <f>B11*C11</f>
        <v>12800</v>
      </c>
      <c r="E11" s="48">
        <v>0.21</v>
      </c>
      <c r="F11" s="36">
        <f>D11*E11</f>
        <v>2688</v>
      </c>
      <c r="G11" s="86">
        <f>F11+D11</f>
        <v>15488</v>
      </c>
      <c r="H11" s="14"/>
      <c r="I11" s="14"/>
      <c r="J11" s="14"/>
    </row>
    <row r="12" spans="1:10" ht="31.5" x14ac:dyDescent="0.3">
      <c r="A12" s="27" t="s">
        <v>115</v>
      </c>
      <c r="B12" s="38"/>
      <c r="C12" s="39"/>
      <c r="D12" s="40"/>
      <c r="E12" s="38"/>
      <c r="F12" s="31"/>
      <c r="G12" s="31"/>
      <c r="H12" s="14"/>
      <c r="I12" s="14"/>
      <c r="J12" s="14"/>
    </row>
    <row r="13" spans="1:10" x14ac:dyDescent="0.3">
      <c r="A13" s="43" t="s">
        <v>116</v>
      </c>
      <c r="B13" s="33">
        <v>101000</v>
      </c>
      <c r="C13" s="34">
        <v>0.25</v>
      </c>
      <c r="D13" s="99">
        <f>B13*C13</f>
        <v>25250</v>
      </c>
      <c r="E13" s="48">
        <v>0.21</v>
      </c>
      <c r="F13" s="36">
        <f>D13*E13</f>
        <v>5302.5</v>
      </c>
      <c r="G13" s="86">
        <f>F13+D13</f>
        <v>30552.5</v>
      </c>
      <c r="H13" s="14"/>
      <c r="I13" s="14"/>
      <c r="J13" s="14"/>
    </row>
    <row r="14" spans="1:10" ht="31.5" x14ac:dyDescent="0.3">
      <c r="A14" s="27" t="s">
        <v>117</v>
      </c>
      <c r="B14" s="38"/>
      <c r="C14" s="39"/>
      <c r="D14" s="40"/>
      <c r="E14" s="38"/>
      <c r="F14" s="31"/>
      <c r="G14" s="31"/>
      <c r="H14" s="14"/>
      <c r="I14" s="14"/>
      <c r="J14" s="14"/>
    </row>
    <row r="15" spans="1:10" ht="15.75" customHeight="1" x14ac:dyDescent="0.3">
      <c r="A15" s="116" t="s">
        <v>118</v>
      </c>
      <c r="B15" s="104">
        <v>78000</v>
      </c>
      <c r="C15" s="14">
        <v>0.4</v>
      </c>
      <c r="D15" s="99">
        <f>B15*C15</f>
        <v>31200</v>
      </c>
      <c r="E15" s="48">
        <v>0.21</v>
      </c>
      <c r="F15" s="36">
        <f>D15*E15</f>
        <v>6552</v>
      </c>
      <c r="G15" s="86">
        <f>F15+D15</f>
        <v>37752</v>
      </c>
      <c r="H15" s="14"/>
      <c r="I15" s="14"/>
      <c r="J15" s="14"/>
    </row>
    <row r="16" spans="1:10" ht="60" customHeight="1" x14ac:dyDescent="0.3">
      <c r="A16" s="27" t="s">
        <v>119</v>
      </c>
      <c r="B16" s="117"/>
      <c r="C16" s="117"/>
      <c r="D16" s="117"/>
      <c r="E16" s="117"/>
      <c r="F16" s="117"/>
      <c r="G16" s="117"/>
      <c r="H16" s="14"/>
      <c r="I16" s="14"/>
      <c r="J16" s="14"/>
    </row>
    <row r="17" spans="1:10" s="104" customFormat="1" x14ac:dyDescent="0.3">
      <c r="A17" s="103"/>
      <c r="B17" s="103"/>
      <c r="C17" s="103">
        <f>SUM(C6:C14)</f>
        <v>1.2</v>
      </c>
      <c r="D17" s="105">
        <f>SUM(D6:D14)</f>
        <v>79650</v>
      </c>
      <c r="E17" s="100"/>
      <c r="F17" s="100">
        <f>SUM(F6:F14)</f>
        <v>16726.5</v>
      </c>
      <c r="G17" s="102">
        <f>SUM(G6:G16)</f>
        <v>134128.5</v>
      </c>
    </row>
    <row r="18" spans="1:10" x14ac:dyDescent="0.3">
      <c r="A18" s="85" t="s">
        <v>39</v>
      </c>
      <c r="B18" s="14"/>
      <c r="C18" s="14"/>
      <c r="D18" s="14"/>
      <c r="F18" s="14"/>
      <c r="G18" s="36"/>
      <c r="H18" s="14"/>
      <c r="I18" s="14"/>
      <c r="J18" s="14"/>
    </row>
    <row r="19" spans="1:10" x14ac:dyDescent="0.3">
      <c r="A19" s="14"/>
      <c r="B19" s="14"/>
      <c r="C19" s="14"/>
      <c r="D19" s="14"/>
      <c r="F19" s="14"/>
      <c r="G19" s="36"/>
      <c r="H19" s="14"/>
      <c r="I19" s="14"/>
      <c r="J19" s="14"/>
    </row>
    <row r="20" spans="1:10" ht="63" customHeight="1" x14ac:dyDescent="0.3">
      <c r="A20" s="131" t="s">
        <v>40</v>
      </c>
      <c r="B20" s="149" t="s">
        <v>120</v>
      </c>
      <c r="C20" s="149"/>
      <c r="D20" s="14"/>
      <c r="F20" s="14"/>
      <c r="G20" s="36"/>
      <c r="H20" s="14"/>
      <c r="I20" s="14"/>
      <c r="J20" s="14"/>
    </row>
    <row r="21" spans="1:10" x14ac:dyDescent="0.3">
      <c r="A21" s="14"/>
      <c r="B21" s="14"/>
      <c r="C21" s="14"/>
      <c r="D21" s="14"/>
      <c r="F21" s="14"/>
      <c r="G21" s="14"/>
      <c r="H21" s="14"/>
      <c r="I21" s="14"/>
      <c r="J21" s="14"/>
    </row>
    <row r="22" spans="1:10" x14ac:dyDescent="0.3">
      <c r="A22" s="14"/>
      <c r="B22" s="14"/>
      <c r="C22" s="14"/>
      <c r="D22" s="14"/>
      <c r="F22" s="14"/>
      <c r="G22" s="14"/>
      <c r="H22" s="14"/>
      <c r="I22" s="14"/>
      <c r="J22" s="14"/>
    </row>
    <row r="23" spans="1:10" x14ac:dyDescent="0.3">
      <c r="A23" s="14"/>
      <c r="B23" s="14"/>
      <c r="C23" s="14"/>
      <c r="D23" s="14"/>
      <c r="F23" s="14"/>
      <c r="G23" s="14"/>
      <c r="H23" s="14"/>
      <c r="I23" s="14"/>
      <c r="J23" s="14"/>
    </row>
    <row r="24" spans="1:10" x14ac:dyDescent="0.3">
      <c r="A24" s="14"/>
      <c r="B24" s="14"/>
      <c r="C24" s="14"/>
      <c r="D24" s="14"/>
      <c r="F24" s="14"/>
      <c r="G24" s="14"/>
      <c r="H24" s="14"/>
      <c r="I24" s="14"/>
      <c r="J24" s="14"/>
    </row>
    <row r="25" spans="1:10" x14ac:dyDescent="0.3">
      <c r="A25" s="14"/>
      <c r="B25" s="14"/>
      <c r="C25" s="14"/>
      <c r="D25" s="14"/>
      <c r="F25" s="14"/>
      <c r="G25" s="14"/>
      <c r="H25" s="14"/>
      <c r="I25" s="14"/>
      <c r="J25" s="14"/>
    </row>
    <row r="26" spans="1:10" x14ac:dyDescent="0.3">
      <c r="A26" s="14"/>
      <c r="B26" s="14"/>
      <c r="C26" s="14"/>
      <c r="D26" s="14"/>
      <c r="F26" s="14"/>
      <c r="G26" s="14"/>
      <c r="H26" s="14"/>
      <c r="I26" s="14"/>
      <c r="J26" s="14"/>
    </row>
    <row r="27" spans="1:10" x14ac:dyDescent="0.3">
      <c r="A27" s="14"/>
      <c r="B27" s="14"/>
      <c r="C27" s="14"/>
      <c r="D27" s="14"/>
      <c r="F27" s="14"/>
      <c r="G27" s="14"/>
      <c r="H27" s="14"/>
      <c r="I27" s="14"/>
      <c r="J27" s="14"/>
    </row>
    <row r="28" spans="1:10" x14ac:dyDescent="0.3">
      <c r="A28" s="14"/>
      <c r="B28" s="14"/>
      <c r="C28" s="14"/>
      <c r="D28" s="14"/>
      <c r="F28" s="14"/>
      <c r="G28" s="14"/>
      <c r="H28" s="14"/>
      <c r="I28" s="14"/>
      <c r="J28" s="14"/>
    </row>
    <row r="29" spans="1:10" x14ac:dyDescent="0.3">
      <c r="A29" s="14"/>
      <c r="B29" s="14"/>
      <c r="C29" s="14"/>
      <c r="D29" s="14"/>
      <c r="F29" s="14"/>
      <c r="G29" s="14"/>
      <c r="H29" s="14"/>
      <c r="I29" s="14"/>
      <c r="J29" s="14"/>
    </row>
    <row r="30" spans="1:10" x14ac:dyDescent="0.3">
      <c r="A30" s="14"/>
      <c r="B30" s="14"/>
      <c r="C30" s="14"/>
      <c r="D30" s="14"/>
      <c r="F30" s="14"/>
      <c r="G30" s="14"/>
      <c r="H30" s="14"/>
      <c r="I30" s="14"/>
      <c r="J30" s="14"/>
    </row>
    <row r="31" spans="1:10" x14ac:dyDescent="0.3">
      <c r="A31" s="14"/>
      <c r="B31" s="14"/>
      <c r="C31" s="14"/>
      <c r="D31" s="14"/>
      <c r="F31" s="14"/>
      <c r="G31" s="14"/>
      <c r="H31" s="14"/>
      <c r="I31" s="14"/>
      <c r="J31" s="14"/>
    </row>
    <row r="32" spans="1:10" x14ac:dyDescent="0.3">
      <c r="A32" s="14"/>
      <c r="B32" s="14"/>
      <c r="C32" s="14"/>
      <c r="D32" s="14"/>
      <c r="F32" s="14"/>
      <c r="G32" s="14"/>
      <c r="H32" s="14"/>
      <c r="I32" s="14"/>
      <c r="J32" s="14"/>
    </row>
    <row r="33" spans="1:10" x14ac:dyDescent="0.3">
      <c r="A33" s="14"/>
      <c r="B33" s="14"/>
      <c r="C33" s="14"/>
      <c r="D33" s="14"/>
      <c r="F33" s="14"/>
      <c r="G33" s="14"/>
      <c r="H33" s="14"/>
      <c r="I33" s="14"/>
      <c r="J33" s="14"/>
    </row>
    <row r="34" spans="1:10" x14ac:dyDescent="0.3">
      <c r="A34" s="14"/>
      <c r="B34" s="14"/>
      <c r="C34" s="14"/>
      <c r="D34" s="14"/>
      <c r="F34" s="14"/>
      <c r="G34" s="14"/>
      <c r="H34" s="14"/>
      <c r="I34" s="14"/>
      <c r="J34" s="14"/>
    </row>
    <row r="35" spans="1:10" x14ac:dyDescent="0.3">
      <c r="A35" s="14"/>
      <c r="B35" s="14"/>
      <c r="C35" s="14"/>
      <c r="D35" s="14"/>
      <c r="F35" s="14"/>
      <c r="G35" s="14"/>
      <c r="H35" s="14"/>
      <c r="I35" s="14"/>
      <c r="J35" s="14"/>
    </row>
    <row r="36" spans="1:10" x14ac:dyDescent="0.3">
      <c r="A36" s="14"/>
      <c r="B36" s="14"/>
      <c r="C36" s="14"/>
      <c r="D36" s="14"/>
      <c r="F36" s="14"/>
      <c r="G36" s="14"/>
      <c r="H36" s="14"/>
      <c r="I36" s="14"/>
      <c r="J36" s="14"/>
    </row>
    <row r="37" spans="1:10" x14ac:dyDescent="0.3">
      <c r="A37" s="14"/>
      <c r="B37" s="14"/>
      <c r="C37" s="14"/>
      <c r="D37" s="14"/>
      <c r="F37" s="14"/>
      <c r="G37" s="14"/>
      <c r="H37" s="14"/>
      <c r="I37" s="14"/>
      <c r="J37" s="14"/>
    </row>
    <row r="38" spans="1:10" x14ac:dyDescent="0.3">
      <c r="A38" s="14"/>
      <c r="B38" s="14"/>
      <c r="C38" s="14"/>
      <c r="D38" s="14"/>
      <c r="F38" s="14"/>
      <c r="G38" s="14"/>
      <c r="H38" s="14"/>
      <c r="I38" s="14"/>
      <c r="J38" s="14"/>
    </row>
    <row r="39" spans="1:10" x14ac:dyDescent="0.3">
      <c r="A39" s="14"/>
      <c r="B39" s="14"/>
      <c r="C39" s="14"/>
      <c r="D39" s="14"/>
      <c r="F39" s="14"/>
      <c r="G39" s="14"/>
      <c r="H39" s="14"/>
      <c r="I39" s="14"/>
      <c r="J39" s="14"/>
    </row>
    <row r="40" spans="1:10" x14ac:dyDescent="0.3">
      <c r="A40" s="14"/>
      <c r="B40" s="14"/>
      <c r="C40" s="14"/>
      <c r="D40" s="14"/>
      <c r="F40" s="14"/>
      <c r="G40" s="14"/>
      <c r="H40" s="14"/>
      <c r="I40" s="14"/>
      <c r="J40" s="14"/>
    </row>
    <row r="41" spans="1:10" x14ac:dyDescent="0.3">
      <c r="A41" s="14"/>
      <c r="B41" s="14"/>
      <c r="C41" s="14"/>
      <c r="D41" s="14"/>
      <c r="F41" s="14"/>
      <c r="G41" s="14"/>
      <c r="H41" s="14"/>
      <c r="I41" s="14"/>
      <c r="J41" s="14"/>
    </row>
    <row r="42" spans="1:10" x14ac:dyDescent="0.3">
      <c r="A42" s="14"/>
      <c r="B42" s="14"/>
      <c r="C42" s="14"/>
      <c r="D42" s="14"/>
      <c r="F42" s="14"/>
      <c r="G42" s="14"/>
      <c r="H42" s="14"/>
      <c r="I42" s="14"/>
      <c r="J42" s="14"/>
    </row>
    <row r="43" spans="1:10" x14ac:dyDescent="0.3">
      <c r="A43" s="14"/>
      <c r="B43" s="14"/>
      <c r="C43" s="14"/>
      <c r="D43" s="14"/>
      <c r="F43" s="14"/>
      <c r="G43" s="14"/>
      <c r="H43" s="14"/>
      <c r="I43" s="14"/>
      <c r="J43" s="14"/>
    </row>
    <row r="44" spans="1:10" x14ac:dyDescent="0.3">
      <c r="A44" s="14"/>
      <c r="B44" s="14"/>
      <c r="C44" s="14"/>
      <c r="D44" s="14"/>
      <c r="F44" s="14"/>
      <c r="G44" s="14"/>
      <c r="H44" s="14"/>
      <c r="I44" s="14"/>
      <c r="J44" s="14"/>
    </row>
    <row r="45" spans="1:10" x14ac:dyDescent="0.3">
      <c r="A45" s="14"/>
      <c r="B45" s="14"/>
      <c r="C45" s="14"/>
      <c r="D45" s="14"/>
      <c r="F45" s="14"/>
      <c r="G45" s="14"/>
      <c r="H45" s="14"/>
      <c r="I45" s="14"/>
      <c r="J45" s="14"/>
    </row>
    <row r="46" spans="1:10" x14ac:dyDescent="0.3">
      <c r="A46" s="14"/>
      <c r="B46" s="14"/>
      <c r="C46" s="14"/>
      <c r="D46" s="14"/>
      <c r="F46" s="14"/>
      <c r="G46" s="14"/>
      <c r="H46" s="14"/>
      <c r="I46" s="14"/>
      <c r="J46" s="14"/>
    </row>
    <row r="47" spans="1:10" x14ac:dyDescent="0.3">
      <c r="A47" s="14"/>
      <c r="B47" s="14"/>
      <c r="C47" s="14"/>
      <c r="D47" s="14"/>
      <c r="F47" s="14"/>
      <c r="G47" s="14"/>
      <c r="H47" s="14"/>
      <c r="I47" s="14"/>
      <c r="J47" s="14"/>
    </row>
    <row r="48" spans="1:10" x14ac:dyDescent="0.3">
      <c r="A48" s="14"/>
      <c r="B48" s="14"/>
      <c r="C48" s="14"/>
      <c r="D48" s="14"/>
      <c r="F48" s="14"/>
      <c r="G48" s="14"/>
      <c r="H48" s="14"/>
      <c r="I48" s="14"/>
      <c r="J48" s="14"/>
    </row>
    <row r="49" spans="1:10" x14ac:dyDescent="0.3">
      <c r="A49" s="14"/>
      <c r="B49" s="14"/>
      <c r="C49" s="14"/>
      <c r="D49" s="14"/>
      <c r="F49" s="14"/>
      <c r="G49" s="14"/>
      <c r="H49" s="14"/>
      <c r="I49" s="14"/>
      <c r="J49" s="14"/>
    </row>
    <row r="50" spans="1:10" x14ac:dyDescent="0.3">
      <c r="A50" s="14"/>
      <c r="B50" s="14"/>
      <c r="C50" s="14"/>
      <c r="D50" s="14"/>
      <c r="F50" s="14"/>
      <c r="G50" s="14"/>
      <c r="H50" s="14"/>
      <c r="I50" s="14"/>
      <c r="J50" s="14"/>
    </row>
    <row r="51" spans="1:10" x14ac:dyDescent="0.3">
      <c r="A51" s="14"/>
      <c r="B51" s="14"/>
      <c r="C51" s="14"/>
      <c r="D51" s="14"/>
      <c r="F51" s="14"/>
      <c r="G51" s="14"/>
      <c r="H51" s="14"/>
      <c r="I51" s="14"/>
      <c r="J51" s="14"/>
    </row>
    <row r="52" spans="1:10" x14ac:dyDescent="0.3">
      <c r="A52" s="14"/>
      <c r="B52" s="14"/>
      <c r="C52" s="14"/>
      <c r="D52" s="14"/>
      <c r="F52" s="14"/>
      <c r="G52" s="14"/>
      <c r="H52" s="14"/>
      <c r="I52" s="14"/>
      <c r="J52" s="14"/>
    </row>
    <row r="53" spans="1:10" ht="15.75" customHeight="1" x14ac:dyDescent="0.3">
      <c r="A53" s="14"/>
      <c r="B53" s="14"/>
      <c r="C53" s="14"/>
      <c r="D53" s="14"/>
      <c r="F53" s="14"/>
      <c r="G53" s="14"/>
      <c r="H53" s="14"/>
      <c r="I53" s="14"/>
      <c r="J53" s="14"/>
    </row>
    <row r="54" spans="1:10" ht="15.75" customHeight="1" x14ac:dyDescent="0.3">
      <c r="A54" s="14"/>
      <c r="B54" s="14"/>
      <c r="C54" s="14"/>
      <c r="D54" s="14"/>
      <c r="F54" s="14"/>
      <c r="G54" s="14"/>
      <c r="H54" s="14"/>
      <c r="I54" s="14"/>
      <c r="J54" s="14"/>
    </row>
    <row r="55" spans="1:10" ht="15.75" customHeight="1" x14ac:dyDescent="0.3">
      <c r="A55" s="14"/>
      <c r="B55" s="14"/>
      <c r="C55" s="14"/>
      <c r="D55" s="14"/>
      <c r="F55" s="14"/>
      <c r="G55" s="14"/>
      <c r="H55" s="14"/>
      <c r="I55" s="14"/>
      <c r="J55" s="14"/>
    </row>
  </sheetData>
  <sheetProtection algorithmName="SHA-512" hashValue="CrYg7+iPbThq9kQ2Z9oLLfS9FhAedJGIQGk5NzoKHMOAKMUzDnFWWO2Rixy24Pp7Yh+tBjlhzztYd6Hvpb/XVA==" saltValue="PdJ9ufm485HyYwbUaZVMUQ==" spinCount="100000" sheet="1" objects="1" scenarios="1" selectLockedCells="1" selectUnlockedCells="1"/>
  <mergeCells count="1">
    <mergeCell ref="B20:C20"/>
  </mergeCells>
  <pageMargins left="0.7" right="0.7" top="0.75" bottom="0.75" header="0.3" footer="0.3"/>
  <pageSetup orientation="landscape" horizont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88A2F-E5C3-4A40-A909-79E3F4B05B6B}">
  <sheetPr codeName="Sheet5">
    <pageSetUpPr fitToPage="1"/>
  </sheetPr>
  <dimension ref="A1:I75"/>
  <sheetViews>
    <sheetView topLeftCell="A13" zoomScale="90" zoomScaleNormal="90" workbookViewId="0">
      <selection activeCell="B32" sqref="B32:D32"/>
    </sheetView>
  </sheetViews>
  <sheetFormatPr defaultColWidth="0" defaultRowHeight="15.75" zeroHeight="1" x14ac:dyDescent="0.3"/>
  <cols>
    <col min="1" max="1" width="23.77734375" style="52" customWidth="1"/>
    <col min="2" max="2" width="38.5546875" style="52" customWidth="1"/>
    <col min="3" max="3" width="13.21875" style="52" customWidth="1"/>
    <col min="4" max="4" width="16.21875" style="52" customWidth="1"/>
    <col min="5" max="5" width="19.33203125" style="52" customWidth="1"/>
    <col min="6" max="6" width="13.6640625" style="52" bestFit="1" customWidth="1"/>
    <col min="7" max="16384" width="8.77734375" style="52" hidden="1"/>
  </cols>
  <sheetData>
    <row r="1" spans="1:9" ht="19.5" x14ac:dyDescent="0.35">
      <c r="A1" s="150" t="s">
        <v>41</v>
      </c>
      <c r="B1" s="150"/>
      <c r="C1" s="50"/>
      <c r="D1" s="51"/>
      <c r="E1" s="49"/>
      <c r="F1" s="49"/>
    </row>
    <row r="2" spans="1:9" x14ac:dyDescent="0.3">
      <c r="A2" s="16"/>
      <c r="B2" s="17"/>
      <c r="C2" s="17"/>
      <c r="D2" s="17"/>
      <c r="E2" s="17"/>
      <c r="F2" s="17"/>
      <c r="G2" s="17"/>
      <c r="H2" s="17"/>
      <c r="I2" s="17"/>
    </row>
    <row r="3" spans="1:9" x14ac:dyDescent="0.3">
      <c r="A3" s="25" t="s">
        <v>42</v>
      </c>
      <c r="B3" s="25"/>
      <c r="C3" s="25"/>
      <c r="D3" s="25"/>
      <c r="E3" s="25" t="s">
        <v>43</v>
      </c>
      <c r="F3" s="7"/>
      <c r="G3" s="7"/>
      <c r="H3" s="7"/>
      <c r="I3" s="7"/>
    </row>
    <row r="4" spans="1:9" ht="15" customHeight="1" x14ac:dyDescent="0.3">
      <c r="A4" s="42"/>
      <c r="B4" s="25"/>
      <c r="C4" s="25"/>
      <c r="D4" s="25"/>
      <c r="E4" s="25"/>
      <c r="F4" s="7"/>
      <c r="G4" s="7"/>
      <c r="H4" s="7"/>
      <c r="I4" s="7"/>
    </row>
    <row r="5" spans="1:9" ht="30.75" customHeight="1" x14ac:dyDescent="0.3">
      <c r="A5" s="12"/>
      <c r="B5" s="45" t="s">
        <v>44</v>
      </c>
      <c r="C5" s="38"/>
      <c r="D5" s="41"/>
      <c r="E5" s="86">
        <f>'Sample Budget Detail-Salaries'!G17</f>
        <v>134128.5</v>
      </c>
      <c r="F5" s="1"/>
      <c r="G5" s="11"/>
      <c r="H5" s="1"/>
      <c r="I5" s="1"/>
    </row>
    <row r="6" spans="1:9" ht="15" customHeight="1" x14ac:dyDescent="0.3">
      <c r="A6" s="6" t="s">
        <v>45</v>
      </c>
      <c r="B6" s="6"/>
      <c r="C6" s="6"/>
      <c r="D6" s="6"/>
      <c r="E6" s="100">
        <f>E5</f>
        <v>134128.5</v>
      </c>
      <c r="F6" s="7"/>
      <c r="G6" s="18"/>
      <c r="H6" s="19"/>
      <c r="I6" s="1"/>
    </row>
    <row r="7" spans="1:9" ht="15" customHeight="1" x14ac:dyDescent="0.3">
      <c r="A7" s="9"/>
      <c r="B7" s="1"/>
      <c r="C7" s="12"/>
      <c r="D7" s="12"/>
      <c r="E7" s="36"/>
      <c r="F7" s="1"/>
      <c r="G7" s="1"/>
      <c r="H7" s="1"/>
      <c r="I7" s="1"/>
    </row>
    <row r="8" spans="1:9" x14ac:dyDescent="0.3">
      <c r="A8" s="13" t="s">
        <v>46</v>
      </c>
      <c r="B8" s="13" t="s">
        <v>47</v>
      </c>
      <c r="C8" s="13"/>
      <c r="D8" s="13"/>
      <c r="E8" s="25"/>
      <c r="F8" s="7"/>
      <c r="G8" s="7"/>
      <c r="H8" s="7"/>
      <c r="I8" s="7"/>
    </row>
    <row r="9" spans="1:9" ht="28.5" customHeight="1" x14ac:dyDescent="0.3">
      <c r="A9" s="110" t="s">
        <v>48</v>
      </c>
      <c r="B9" s="112" t="s">
        <v>49</v>
      </c>
      <c r="C9" s="110" t="s">
        <v>50</v>
      </c>
      <c r="D9" s="110" t="s">
        <v>121</v>
      </c>
      <c r="E9" s="91"/>
      <c r="F9" s="1"/>
      <c r="G9" s="1"/>
      <c r="H9" s="1"/>
      <c r="I9" s="1"/>
    </row>
    <row r="10" spans="1:9" ht="27" customHeight="1" x14ac:dyDescent="0.3">
      <c r="A10" s="12" t="s">
        <v>122</v>
      </c>
      <c r="B10" s="119" t="s">
        <v>123</v>
      </c>
      <c r="C10" s="122">
        <v>21</v>
      </c>
      <c r="D10" s="119">
        <f>5*12</f>
        <v>60</v>
      </c>
      <c r="E10" s="86">
        <f>C10*D10</f>
        <v>1260</v>
      </c>
      <c r="F10" s="1"/>
      <c r="G10" s="1"/>
      <c r="H10" s="1"/>
      <c r="I10" s="1"/>
    </row>
    <row r="11" spans="1:9" ht="40.5" customHeight="1" x14ac:dyDescent="0.3">
      <c r="A11" s="12" t="s">
        <v>124</v>
      </c>
      <c r="B11" s="119" t="s">
        <v>125</v>
      </c>
      <c r="C11" s="122">
        <v>15</v>
      </c>
      <c r="D11" s="119">
        <f>20*12</f>
        <v>240</v>
      </c>
      <c r="E11" s="86">
        <f>C11*D11</f>
        <v>3600</v>
      </c>
      <c r="F11" s="1"/>
      <c r="G11" s="1"/>
      <c r="H11" s="1"/>
      <c r="I11" s="1"/>
    </row>
    <row r="12" spans="1:9" s="1" customFormat="1" x14ac:dyDescent="0.3">
      <c r="A12" s="110" t="s">
        <v>52</v>
      </c>
      <c r="B12" s="93"/>
      <c r="C12" s="111" t="s">
        <v>53</v>
      </c>
      <c r="D12" s="89"/>
      <c r="E12" s="91"/>
    </row>
    <row r="13" spans="1:9" ht="53.25" customHeight="1" x14ac:dyDescent="0.3">
      <c r="A13" s="12" t="s">
        <v>126</v>
      </c>
      <c r="B13" s="119" t="s">
        <v>127</v>
      </c>
      <c r="C13" s="122">
        <v>18720</v>
      </c>
      <c r="D13" s="120"/>
      <c r="E13" s="86">
        <f>C13</f>
        <v>18720</v>
      </c>
      <c r="F13" s="1"/>
      <c r="G13" s="1"/>
      <c r="H13" s="1"/>
      <c r="I13" s="1"/>
    </row>
    <row r="14" spans="1:9" ht="27" customHeight="1" x14ac:dyDescent="0.3">
      <c r="A14" s="101" t="s">
        <v>128</v>
      </c>
      <c r="B14" s="118" t="s">
        <v>129</v>
      </c>
      <c r="C14" s="121">
        <f>200*5</f>
        <v>1000</v>
      </c>
      <c r="D14" s="120"/>
      <c r="E14" s="86">
        <f>C14</f>
        <v>1000</v>
      </c>
      <c r="F14" s="1"/>
      <c r="G14" s="1"/>
      <c r="H14" s="1"/>
      <c r="I14" s="1"/>
    </row>
    <row r="15" spans="1:9" x14ac:dyDescent="0.3">
      <c r="A15" s="110" t="s">
        <v>54</v>
      </c>
      <c r="B15" s="89"/>
      <c r="C15" s="110" t="s">
        <v>55</v>
      </c>
      <c r="D15" s="89"/>
      <c r="E15" s="91"/>
    </row>
    <row r="16" spans="1:9" ht="27" customHeight="1" x14ac:dyDescent="0.3">
      <c r="A16" s="101" t="s">
        <v>130</v>
      </c>
      <c r="B16" s="118" t="s">
        <v>131</v>
      </c>
      <c r="C16" s="121">
        <v>2000</v>
      </c>
      <c r="D16" s="120"/>
      <c r="E16" s="86">
        <f>C16</f>
        <v>2000</v>
      </c>
      <c r="F16" s="1"/>
      <c r="G16" s="1"/>
      <c r="H16" s="1"/>
      <c r="I16" s="1"/>
    </row>
    <row r="17" spans="1:9" ht="15" customHeight="1" x14ac:dyDescent="0.3">
      <c r="A17" s="6" t="s">
        <v>56</v>
      </c>
      <c r="B17" s="6"/>
      <c r="C17" s="6"/>
      <c r="D17" s="6"/>
      <c r="E17" s="100">
        <f>SUM(E11:E14)</f>
        <v>23320</v>
      </c>
      <c r="F17" s="7"/>
      <c r="G17" s="7"/>
      <c r="H17" s="7"/>
      <c r="I17" s="1"/>
    </row>
    <row r="18" spans="1:9" ht="15" customHeight="1" x14ac:dyDescent="0.3">
      <c r="A18" s="9"/>
      <c r="B18" s="12"/>
      <c r="C18" s="12"/>
      <c r="D18" s="12"/>
      <c r="E18" s="36"/>
      <c r="F18" s="1"/>
      <c r="G18" s="1"/>
      <c r="H18" s="1"/>
      <c r="I18" s="1"/>
    </row>
    <row r="19" spans="1:9" ht="15" customHeight="1" x14ac:dyDescent="0.3">
      <c r="A19" s="13" t="s">
        <v>57</v>
      </c>
      <c r="B19" s="13" t="s">
        <v>47</v>
      </c>
      <c r="C19" s="13" t="s">
        <v>58</v>
      </c>
      <c r="D19" s="13" t="s">
        <v>50</v>
      </c>
      <c r="E19" s="25"/>
      <c r="F19" s="7"/>
      <c r="G19" s="7"/>
      <c r="H19" s="7"/>
      <c r="I19" s="1"/>
    </row>
    <row r="20" spans="1:9" ht="31.5" x14ac:dyDescent="0.3">
      <c r="A20" s="54" t="s">
        <v>112</v>
      </c>
      <c r="B20" s="60" t="s">
        <v>132</v>
      </c>
      <c r="C20" s="11">
        <v>500</v>
      </c>
      <c r="D20" s="11">
        <v>0.65500000000000003</v>
      </c>
      <c r="E20" s="31">
        <f>C20*D20</f>
        <v>327.5</v>
      </c>
      <c r="F20" s="1"/>
      <c r="G20" s="1"/>
      <c r="H20" s="7"/>
      <c r="I20" s="1"/>
    </row>
    <row r="21" spans="1:9" ht="31.5" x14ac:dyDescent="0.3">
      <c r="A21" s="54" t="s">
        <v>118</v>
      </c>
      <c r="B21" s="60" t="s">
        <v>132</v>
      </c>
      <c r="C21" s="11">
        <v>500</v>
      </c>
      <c r="D21" s="11">
        <v>0.65500000000000003</v>
      </c>
      <c r="E21" s="31">
        <f>C21*D21</f>
        <v>327.5</v>
      </c>
      <c r="F21" s="1"/>
      <c r="G21" s="1"/>
      <c r="H21" s="7"/>
      <c r="I21" s="1"/>
    </row>
    <row r="22" spans="1:9" x14ac:dyDescent="0.3">
      <c r="A22" s="53" t="s">
        <v>114</v>
      </c>
      <c r="B22" s="60" t="s">
        <v>133</v>
      </c>
      <c r="C22" s="11">
        <v>200</v>
      </c>
      <c r="D22" s="11">
        <v>0.65500000000000003</v>
      </c>
      <c r="E22" s="31">
        <f>C22*D22</f>
        <v>131</v>
      </c>
      <c r="F22" s="1"/>
      <c r="G22" s="1"/>
      <c r="H22" s="1"/>
      <c r="I22" s="1"/>
    </row>
    <row r="23" spans="1:9" x14ac:dyDescent="0.3">
      <c r="A23" s="53" t="s">
        <v>134</v>
      </c>
      <c r="B23" s="60" t="s">
        <v>133</v>
      </c>
      <c r="C23" s="11">
        <v>200</v>
      </c>
      <c r="D23" s="11">
        <v>0.65500000000000003</v>
      </c>
      <c r="E23" s="31">
        <f>C23*D23</f>
        <v>131</v>
      </c>
      <c r="F23" s="1"/>
      <c r="G23" s="1"/>
      <c r="H23" s="1"/>
      <c r="I23" s="1"/>
    </row>
    <row r="24" spans="1:9" x14ac:dyDescent="0.3">
      <c r="A24" s="6" t="s">
        <v>59</v>
      </c>
      <c r="B24" s="6"/>
      <c r="C24" s="6"/>
      <c r="D24" s="6"/>
      <c r="E24" s="5">
        <f>SUM(E20:E23)</f>
        <v>917</v>
      </c>
      <c r="F24" s="7"/>
      <c r="G24" s="7"/>
      <c r="H24" s="7"/>
      <c r="I24" s="7"/>
    </row>
    <row r="25" spans="1:9" x14ac:dyDescent="0.3">
      <c r="A25" s="9"/>
      <c r="B25" s="12"/>
      <c r="C25" s="12"/>
      <c r="D25" s="12"/>
      <c r="E25" s="36"/>
      <c r="F25" s="1"/>
      <c r="G25" s="1"/>
      <c r="H25" s="1"/>
      <c r="I25" s="1"/>
    </row>
    <row r="26" spans="1:9" x14ac:dyDescent="0.3">
      <c r="A26" s="13" t="s">
        <v>60</v>
      </c>
      <c r="B26" s="13" t="s">
        <v>47</v>
      </c>
      <c r="C26" s="13"/>
      <c r="D26" s="13"/>
      <c r="E26" s="25"/>
      <c r="F26" s="7"/>
      <c r="G26" s="7"/>
      <c r="H26" s="7"/>
      <c r="I26" s="7"/>
    </row>
    <row r="27" spans="1:9" ht="15" customHeight="1" x14ac:dyDescent="0.3">
      <c r="A27" s="55" t="s">
        <v>135</v>
      </c>
      <c r="B27" s="60" t="s">
        <v>136</v>
      </c>
      <c r="C27" s="60"/>
      <c r="D27" s="60"/>
      <c r="E27" s="98">
        <v>1500</v>
      </c>
      <c r="F27" s="1"/>
      <c r="G27" s="1"/>
      <c r="H27" s="1"/>
      <c r="I27" s="1"/>
    </row>
    <row r="28" spans="1:9" ht="47.25" customHeight="1" x14ac:dyDescent="0.3">
      <c r="A28" s="55" t="s">
        <v>137</v>
      </c>
      <c r="B28" s="60" t="s">
        <v>138</v>
      </c>
      <c r="C28" s="60"/>
      <c r="D28" s="60"/>
      <c r="E28" s="98">
        <f>13*25</f>
        <v>325</v>
      </c>
      <c r="F28" s="1"/>
      <c r="G28" s="1"/>
      <c r="H28" s="1"/>
      <c r="I28" s="1"/>
    </row>
    <row r="29" spans="1:9" ht="30" customHeight="1" x14ac:dyDescent="0.3">
      <c r="A29" s="55" t="s">
        <v>139</v>
      </c>
      <c r="B29" s="60" t="s">
        <v>140</v>
      </c>
      <c r="C29" s="60"/>
      <c r="D29" s="60"/>
      <c r="E29" s="98">
        <v>500</v>
      </c>
      <c r="F29" s="1"/>
      <c r="G29" s="1"/>
      <c r="H29" s="1"/>
      <c r="I29" s="1"/>
    </row>
    <row r="30" spans="1:9" ht="15.75" customHeight="1" x14ac:dyDescent="0.3">
      <c r="A30" s="55" t="s">
        <v>141</v>
      </c>
      <c r="B30" s="60" t="s">
        <v>142</v>
      </c>
      <c r="C30" s="60"/>
      <c r="D30" s="60"/>
      <c r="E30" s="98">
        <v>750</v>
      </c>
      <c r="F30" s="1"/>
      <c r="G30" s="1"/>
      <c r="H30" s="1"/>
      <c r="I30" s="1"/>
    </row>
    <row r="31" spans="1:9" ht="15.75" customHeight="1" x14ac:dyDescent="0.3">
      <c r="A31" s="55" t="s">
        <v>143</v>
      </c>
      <c r="B31" s="60" t="s">
        <v>144</v>
      </c>
      <c r="C31" s="60"/>
      <c r="D31" s="60"/>
      <c r="E31" s="98">
        <f>10*15</f>
        <v>150</v>
      </c>
      <c r="F31" s="1"/>
      <c r="G31" s="1"/>
      <c r="H31" s="1"/>
      <c r="I31" s="1"/>
    </row>
    <row r="32" spans="1:9" ht="34.5" customHeight="1" x14ac:dyDescent="0.3">
      <c r="A32" s="55" t="s">
        <v>145</v>
      </c>
      <c r="B32" s="60" t="s">
        <v>146</v>
      </c>
      <c r="C32" s="60"/>
      <c r="D32" s="60"/>
      <c r="E32" s="98">
        <v>4350</v>
      </c>
      <c r="F32" s="1"/>
      <c r="G32" s="1"/>
      <c r="H32" s="1"/>
      <c r="I32" s="1"/>
    </row>
    <row r="33" spans="1:9" x14ac:dyDescent="0.3">
      <c r="A33" s="87" t="s">
        <v>61</v>
      </c>
      <c r="B33" s="6"/>
      <c r="C33" s="6"/>
      <c r="D33" s="6"/>
      <c r="E33" s="106">
        <f>SUM(E27:E32)</f>
        <v>7575</v>
      </c>
      <c r="F33" s="7"/>
      <c r="G33" s="7"/>
      <c r="H33" s="7"/>
      <c r="I33" s="7"/>
    </row>
    <row r="34" spans="1:9" x14ac:dyDescent="0.3">
      <c r="A34" s="9"/>
      <c r="B34" s="12"/>
      <c r="C34" s="12"/>
      <c r="D34" s="12"/>
      <c r="E34" s="36"/>
      <c r="F34" s="1"/>
      <c r="G34" s="1"/>
      <c r="H34" s="1"/>
      <c r="I34" s="1"/>
    </row>
    <row r="35" spans="1:9" ht="15" customHeight="1" x14ac:dyDescent="0.3">
      <c r="A35" s="80" t="s">
        <v>62</v>
      </c>
      <c r="B35" s="13" t="s">
        <v>47</v>
      </c>
      <c r="C35" s="13" t="s">
        <v>63</v>
      </c>
      <c r="D35" s="13" t="s">
        <v>64</v>
      </c>
      <c r="E35" s="25"/>
      <c r="F35" s="1"/>
      <c r="G35" s="1"/>
      <c r="H35" s="1"/>
      <c r="I35" s="1"/>
    </row>
    <row r="36" spans="1:9" ht="15" customHeight="1" x14ac:dyDescent="0.3">
      <c r="A36" s="88" t="s">
        <v>65</v>
      </c>
      <c r="B36" s="88"/>
      <c r="C36" s="89"/>
      <c r="D36" s="90"/>
      <c r="E36" s="91"/>
      <c r="F36" s="1"/>
      <c r="G36" s="1"/>
      <c r="H36" s="1"/>
      <c r="I36" s="1"/>
    </row>
    <row r="37" spans="1:9" ht="15" customHeight="1" x14ac:dyDescent="0.3">
      <c r="A37" s="108" t="s">
        <v>147</v>
      </c>
      <c r="B37" s="107" t="s">
        <v>148</v>
      </c>
      <c r="C37" s="11">
        <v>75</v>
      </c>
      <c r="D37" s="68">
        <v>15</v>
      </c>
      <c r="E37" s="31">
        <f>D37*C37</f>
        <v>1125</v>
      </c>
      <c r="F37" s="1"/>
      <c r="G37" s="1"/>
      <c r="H37" s="1"/>
      <c r="I37" s="1"/>
    </row>
    <row r="38" spans="1:9" ht="15" customHeight="1" x14ac:dyDescent="0.3">
      <c r="A38" s="108" t="s">
        <v>149</v>
      </c>
      <c r="B38" s="107" t="s">
        <v>148</v>
      </c>
      <c r="C38" s="11">
        <v>150</v>
      </c>
      <c r="D38" s="68">
        <v>5</v>
      </c>
      <c r="E38" s="31">
        <f t="shared" ref="E38:E41" si="0">D38*C38</f>
        <v>750</v>
      </c>
      <c r="F38" s="1"/>
      <c r="G38" s="1"/>
      <c r="H38" s="1"/>
      <c r="I38" s="1"/>
    </row>
    <row r="39" spans="1:9" ht="15" customHeight="1" x14ac:dyDescent="0.3">
      <c r="A39" s="108" t="s">
        <v>150</v>
      </c>
      <c r="B39" s="107" t="s">
        <v>148</v>
      </c>
      <c r="C39" s="11">
        <v>25</v>
      </c>
      <c r="D39" s="68">
        <v>75</v>
      </c>
      <c r="E39" s="31">
        <f t="shared" si="0"/>
        <v>1875</v>
      </c>
      <c r="F39" s="1"/>
      <c r="G39" s="1"/>
      <c r="H39" s="1"/>
      <c r="I39" s="1"/>
    </row>
    <row r="40" spans="1:9" ht="15" customHeight="1" x14ac:dyDescent="0.3">
      <c r="A40" s="108" t="s">
        <v>151</v>
      </c>
      <c r="B40" s="107" t="s">
        <v>148</v>
      </c>
      <c r="C40" s="11">
        <v>20</v>
      </c>
      <c r="D40" s="68">
        <v>50</v>
      </c>
      <c r="E40" s="31">
        <f t="shared" si="0"/>
        <v>1000</v>
      </c>
      <c r="F40" s="1"/>
      <c r="G40" s="1"/>
      <c r="H40" s="1"/>
      <c r="I40" s="1"/>
    </row>
    <row r="41" spans="1:9" ht="15" customHeight="1" x14ac:dyDescent="0.3">
      <c r="A41" s="108" t="s">
        <v>152</v>
      </c>
      <c r="B41" s="107" t="s">
        <v>148</v>
      </c>
      <c r="C41" s="11">
        <v>20</v>
      </c>
      <c r="D41" s="68">
        <v>49</v>
      </c>
      <c r="E41" s="31">
        <f t="shared" si="0"/>
        <v>980</v>
      </c>
      <c r="F41" s="1"/>
      <c r="G41" s="1"/>
      <c r="H41" s="1"/>
      <c r="I41" s="1"/>
    </row>
    <row r="42" spans="1:9" ht="26.25" customHeight="1" x14ac:dyDescent="0.3">
      <c r="A42" s="55" t="s">
        <v>153</v>
      </c>
      <c r="B42" s="132" t="s">
        <v>154</v>
      </c>
      <c r="C42" s="11">
        <v>5</v>
      </c>
      <c r="D42" s="68">
        <f>67</f>
        <v>67</v>
      </c>
      <c r="E42" s="31">
        <f>D42*C42</f>
        <v>335</v>
      </c>
      <c r="F42" s="1"/>
      <c r="G42" s="1"/>
      <c r="H42" s="1"/>
      <c r="I42" s="1"/>
    </row>
    <row r="43" spans="1:9" ht="15" customHeight="1" x14ac:dyDescent="0.3">
      <c r="A43" s="92"/>
      <c r="B43" s="93"/>
      <c r="C43" s="148" t="s">
        <v>66</v>
      </c>
      <c r="D43" s="148"/>
      <c r="E43" s="91">
        <f>SUM(E37:E42)</f>
        <v>6065</v>
      </c>
      <c r="F43" s="79"/>
      <c r="G43" s="79"/>
      <c r="H43" s="79"/>
      <c r="I43" s="79"/>
    </row>
    <row r="44" spans="1:9" ht="15" customHeight="1" x14ac:dyDescent="0.3">
      <c r="A44" s="94" t="s">
        <v>67</v>
      </c>
      <c r="B44" s="93"/>
      <c r="C44" s="134" t="s">
        <v>68</v>
      </c>
      <c r="D44" s="134" t="s">
        <v>64</v>
      </c>
      <c r="E44" s="91"/>
      <c r="F44" s="79"/>
      <c r="G44" s="79"/>
      <c r="H44" s="79"/>
      <c r="I44" s="79"/>
    </row>
    <row r="45" spans="1:9" ht="30" customHeight="1" x14ac:dyDescent="0.3">
      <c r="A45" s="55" t="s">
        <v>69</v>
      </c>
      <c r="B45" s="27" t="s">
        <v>155</v>
      </c>
      <c r="C45" s="11">
        <v>3</v>
      </c>
      <c r="D45" s="68">
        <v>150</v>
      </c>
      <c r="E45" s="31">
        <f>C45*D45</f>
        <v>450</v>
      </c>
      <c r="F45" s="1"/>
      <c r="G45" s="1"/>
      <c r="H45" s="1"/>
      <c r="I45" s="1"/>
    </row>
    <row r="46" spans="1:9" ht="34.5" customHeight="1" x14ac:dyDescent="0.3">
      <c r="A46" s="55" t="s">
        <v>156</v>
      </c>
      <c r="B46" s="27" t="s">
        <v>157</v>
      </c>
      <c r="C46" s="11">
        <v>1.5</v>
      </c>
      <c r="D46" s="68">
        <v>150</v>
      </c>
      <c r="E46" s="31">
        <f t="shared" ref="E46" si="1">C46*D46</f>
        <v>225</v>
      </c>
      <c r="F46" s="1"/>
      <c r="G46" s="1"/>
      <c r="H46" s="1"/>
      <c r="I46" s="1"/>
    </row>
    <row r="47" spans="1:9" ht="15" customHeight="1" x14ac:dyDescent="0.3">
      <c r="A47" s="6" t="s">
        <v>71</v>
      </c>
      <c r="B47" s="6"/>
      <c r="C47" s="6"/>
      <c r="D47" s="6"/>
      <c r="E47" s="5" cm="1">
        <f t="array" ref="E47">SUM(E43+E45:E46)</f>
        <v>12805</v>
      </c>
      <c r="F47" s="1"/>
      <c r="G47" s="1"/>
      <c r="H47" s="1"/>
      <c r="I47" s="1"/>
    </row>
    <row r="48" spans="1:9" ht="15" customHeight="1" x14ac:dyDescent="0.3">
      <c r="A48" s="20" t="s">
        <v>72</v>
      </c>
      <c r="B48" s="20"/>
      <c r="C48" s="20"/>
      <c r="D48" s="20"/>
      <c r="E48" s="109">
        <f>E47+E33+E24+E17+E6</f>
        <v>178745.5</v>
      </c>
      <c r="F48" s="1"/>
      <c r="G48" s="1"/>
      <c r="H48" s="1"/>
      <c r="I48" s="1"/>
    </row>
    <row r="49" spans="1:9" ht="15" customHeight="1" x14ac:dyDescent="0.3">
      <c r="A49" s="21" t="s">
        <v>73</v>
      </c>
      <c r="B49" s="96">
        <v>0.1</v>
      </c>
      <c r="C49" s="59"/>
      <c r="D49" s="95" t="s">
        <v>74</v>
      </c>
      <c r="E49" s="32">
        <f>E48*B49</f>
        <v>17874.55</v>
      </c>
      <c r="F49" s="1"/>
      <c r="G49" s="22"/>
      <c r="H49" s="1"/>
      <c r="I49" s="1"/>
    </row>
    <row r="50" spans="1:9" ht="15" customHeight="1" x14ac:dyDescent="0.3">
      <c r="A50" s="20" t="s">
        <v>43</v>
      </c>
      <c r="B50" s="20"/>
      <c r="C50" s="20"/>
      <c r="D50" s="20"/>
      <c r="E50" s="109">
        <f>E49+E48</f>
        <v>196620.05</v>
      </c>
      <c r="F50" s="1"/>
      <c r="G50" s="22"/>
      <c r="H50" s="1"/>
      <c r="I50" s="1"/>
    </row>
    <row r="51" spans="1:9" ht="15" customHeight="1" x14ac:dyDescent="0.3">
      <c r="A51" s="21" t="s">
        <v>75</v>
      </c>
      <c r="B51" s="21"/>
      <c r="C51" s="21"/>
      <c r="D51" s="21"/>
      <c r="E51" s="29"/>
      <c r="F51" s="1"/>
      <c r="G51" s="1"/>
      <c r="H51" s="1"/>
      <c r="I51" s="1"/>
    </row>
    <row r="52" spans="1:9" ht="15" hidden="1" customHeight="1" x14ac:dyDescent="0.3">
      <c r="A52" s="12" t="s">
        <v>76</v>
      </c>
      <c r="B52" s="12"/>
      <c r="C52" s="12"/>
      <c r="D52" s="12"/>
      <c r="E52" s="12"/>
      <c r="F52" s="12"/>
      <c r="G52" s="12"/>
      <c r="H52" s="1"/>
      <c r="I52" s="1"/>
    </row>
    <row r="53" spans="1:9" ht="15" hidden="1" customHeight="1" x14ac:dyDescent="0.3">
      <c r="A53" s="12"/>
      <c r="B53" s="12"/>
      <c r="C53" s="12"/>
      <c r="D53" s="12"/>
      <c r="E53" s="12"/>
      <c r="F53" s="12"/>
      <c r="G53" s="12"/>
      <c r="H53" s="1"/>
      <c r="I53" s="1"/>
    </row>
    <row r="54" spans="1:9" ht="15" hidden="1" customHeight="1" x14ac:dyDescent="0.3">
      <c r="A54" s="12"/>
      <c r="B54" s="9"/>
      <c r="C54" s="12"/>
      <c r="D54" s="12"/>
      <c r="E54" s="12"/>
      <c r="F54" s="12"/>
      <c r="G54" s="12"/>
      <c r="H54" s="1"/>
      <c r="I54" s="1"/>
    </row>
    <row r="55" spans="1:9" ht="15" hidden="1" customHeight="1" x14ac:dyDescent="0.3">
      <c r="A55" s="12"/>
      <c r="B55" s="7"/>
      <c r="C55" s="15"/>
      <c r="D55" s="15"/>
      <c r="E55" s="78"/>
      <c r="F55" s="12"/>
      <c r="G55" s="12"/>
      <c r="H55" s="1"/>
      <c r="I55" s="1"/>
    </row>
    <row r="56" spans="1:9" ht="15" hidden="1" customHeight="1" x14ac:dyDescent="0.3">
      <c r="A56" s="12"/>
      <c r="B56" s="12"/>
      <c r="C56" s="12"/>
      <c r="D56" s="12"/>
      <c r="E56" s="12"/>
      <c r="F56" s="23"/>
      <c r="G56" s="12"/>
      <c r="H56" s="1"/>
      <c r="I56" s="1"/>
    </row>
    <row r="57" spans="1:9" x14ac:dyDescent="0.3"/>
    <row r="58" spans="1:9" x14ac:dyDescent="0.3"/>
    <row r="59" spans="1:9" x14ac:dyDescent="0.3"/>
    <row r="60" spans="1:9" x14ac:dyDescent="0.3"/>
    <row r="61" spans="1:9" x14ac:dyDescent="0.3">
      <c r="E61" s="143">
        <f>E50/2</f>
        <v>98310.024999999994</v>
      </c>
    </row>
    <row r="62" spans="1:9" x14ac:dyDescent="0.3"/>
    <row r="63" spans="1:9" x14ac:dyDescent="0.3"/>
    <row r="64" spans="1:9"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sheetData>
  <sheetProtection algorithmName="SHA-512" hashValue="rtwAoXemLJd5jOSSaAW3rgahwfeB3tXh9WmEBph+xEKWXJHSXnr+ZoyUO2LmPAV9X76ginRs9R7SJbkJUVl+sQ==" saltValue="L13M/EBXCMoFgED4Izs79w==" spinCount="100000" sheet="1" objects="1" scenarios="1" selectLockedCells="1" selectUnlockedCells="1"/>
  <mergeCells count="1">
    <mergeCell ref="A1:B1"/>
  </mergeCells>
  <conditionalFormatting sqref="F55">
    <cfRule type="colorScale" priority="3">
      <colorScale>
        <cfvo type="min"/>
        <cfvo type="max"/>
        <color rgb="FFFF7128"/>
        <color rgb="FFFF0000"/>
      </colorScale>
    </cfRule>
  </conditionalFormatting>
  <conditionalFormatting sqref="E55">
    <cfRule type="cellIs" dxfId="1" priority="1" operator="greaterThanOrEqual">
      <formula>7001</formula>
    </cfRule>
    <cfRule type="cellIs" dxfId="0" priority="2" operator="lessThanOrEqual">
      <formula>7000</formula>
    </cfRule>
  </conditionalFormatting>
  <pageMargins left="0.7" right="0.7" top="0.75" bottom="0.75" header="0.3" footer="0.3"/>
  <pageSetup scale="93"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9FF6C-3D21-4EB0-9D91-477733E4DF17}">
  <dimension ref="A1:H14"/>
  <sheetViews>
    <sheetView workbookViewId="0">
      <selection activeCell="C15" sqref="C15"/>
    </sheetView>
  </sheetViews>
  <sheetFormatPr defaultColWidth="8.88671875" defaultRowHeight="15.75" x14ac:dyDescent="0.3"/>
  <cols>
    <col min="1" max="1" width="17.33203125" style="14" customWidth="1"/>
    <col min="2" max="2" width="8.88671875" style="14"/>
    <col min="3" max="3" width="11.21875" style="14" customWidth="1"/>
    <col min="4" max="16384" width="8.88671875" style="14"/>
  </cols>
  <sheetData>
    <row r="1" spans="1:8" x14ac:dyDescent="0.3">
      <c r="A1" s="152" t="s">
        <v>77</v>
      </c>
      <c r="B1" s="152"/>
      <c r="C1" s="152"/>
      <c r="D1" s="152"/>
      <c r="E1" s="152"/>
      <c r="F1" s="152"/>
    </row>
    <row r="2" spans="1:8" ht="52.5" customHeight="1" x14ac:dyDescent="0.3">
      <c r="A2" s="153" t="s">
        <v>78</v>
      </c>
      <c r="B2" s="153"/>
      <c r="C2" s="153"/>
      <c r="D2" s="153"/>
      <c r="E2" s="153"/>
      <c r="F2" s="153"/>
    </row>
    <row r="3" spans="1:8" s="142" customFormat="1" x14ac:dyDescent="0.3"/>
    <row r="4" spans="1:8" ht="47.25" x14ac:dyDescent="0.3">
      <c r="A4" s="138" t="s">
        <v>79</v>
      </c>
      <c r="B4" s="139" t="s">
        <v>80</v>
      </c>
      <c r="C4" s="139" t="s">
        <v>81</v>
      </c>
    </row>
    <row r="5" spans="1:8" x14ac:dyDescent="0.3">
      <c r="A5" s="136" t="s">
        <v>82</v>
      </c>
      <c r="B5" s="140"/>
      <c r="C5" s="104"/>
    </row>
    <row r="6" spans="1:8" x14ac:dyDescent="0.3">
      <c r="A6" s="136" t="s">
        <v>83</v>
      </c>
      <c r="B6" s="140">
        <v>0.5</v>
      </c>
      <c r="C6" s="104">
        <f>98310.03/2</f>
        <v>49155.014999999999</v>
      </c>
    </row>
    <row r="7" spans="1:8" x14ac:dyDescent="0.3">
      <c r="A7" s="136" t="s">
        <v>84</v>
      </c>
      <c r="B7" s="140">
        <v>0.5</v>
      </c>
      <c r="C7" s="104">
        <f>98310.03/2</f>
        <v>49155.014999999999</v>
      </c>
    </row>
    <row r="8" spans="1:8" ht="16.5" x14ac:dyDescent="0.3">
      <c r="A8" s="136" t="s">
        <v>85</v>
      </c>
      <c r="B8" s="140"/>
      <c r="C8" s="104"/>
      <c r="H8" s="135"/>
    </row>
    <row r="9" spans="1:8" x14ac:dyDescent="0.3">
      <c r="A9" s="136" t="s">
        <v>86</v>
      </c>
      <c r="B9" s="140"/>
      <c r="C9" s="104"/>
    </row>
    <row r="10" spans="1:8" x14ac:dyDescent="0.3">
      <c r="A10" s="136" t="s">
        <v>87</v>
      </c>
      <c r="B10" s="140"/>
      <c r="C10" s="104"/>
    </row>
    <row r="11" spans="1:8" x14ac:dyDescent="0.3">
      <c r="A11" s="136" t="s">
        <v>88</v>
      </c>
      <c r="B11" s="140"/>
      <c r="C11" s="104"/>
      <c r="F11" s="104"/>
    </row>
    <row r="12" spans="1:8" x14ac:dyDescent="0.3">
      <c r="A12" s="136" t="s">
        <v>89</v>
      </c>
      <c r="B12" s="140"/>
      <c r="C12" s="104"/>
    </row>
    <row r="13" spans="1:8" ht="62.25" customHeight="1" x14ac:dyDescent="0.3">
      <c r="A13" s="136" t="s">
        <v>90</v>
      </c>
      <c r="B13" s="140"/>
      <c r="C13" s="104"/>
    </row>
    <row r="14" spans="1:8" x14ac:dyDescent="0.3">
      <c r="A14" s="137" t="s">
        <v>91</v>
      </c>
      <c r="B14" s="141">
        <f>SUM(B5:B13)</f>
        <v>1</v>
      </c>
      <c r="C14" s="145">
        <f>SUM(C5:C13)</f>
        <v>98310.03</v>
      </c>
    </row>
  </sheetData>
  <sheetProtection algorithmName="SHA-512" hashValue="WQAkKmSNK7h5oQBH40pRBkq30Nv60I8jmo3wX2mVj4UtWkVEVcgb56FvvLslhzkuQbGoY9IHB7trTXj8BIj4qw==" saltValue="3bMNSakRzPGgoZKuSFIQTQ==" spinCount="100000" sheet="1" objects="1" scenarios="1" selectLockedCells="1" selectUnlockedCells="1"/>
  <mergeCells count="2">
    <mergeCell ref="A1:F1"/>
    <mergeCell ref="A2: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012B1-DF11-4C08-BE03-8C4023F8302C}">
  <dimension ref="A1:J46"/>
  <sheetViews>
    <sheetView tabSelected="1" workbookViewId="0">
      <selection activeCell="B5" sqref="B5"/>
    </sheetView>
  </sheetViews>
  <sheetFormatPr defaultColWidth="0" defaultRowHeight="15.75" customHeight="1" zeroHeight="1" x14ac:dyDescent="0.3"/>
  <cols>
    <col min="1" max="1" width="25.77734375" style="1" customWidth="1"/>
    <col min="2" max="2" width="32.109375" style="1" customWidth="1"/>
    <col min="3" max="9" width="0" style="1" hidden="1" customWidth="1"/>
    <col min="10" max="10" width="8.88671875" style="1"/>
    <col min="11" max="16384" width="9.21875" style="1" hidden="1"/>
  </cols>
  <sheetData>
    <row r="1" spans="1:6" ht="35.25" customHeight="1" x14ac:dyDescent="0.3">
      <c r="A1" s="61" t="s">
        <v>92</v>
      </c>
      <c r="B1" s="62"/>
    </row>
    <row r="2" spans="1:6" ht="16.5" x14ac:dyDescent="0.3">
      <c r="A2" s="10" t="s">
        <v>93</v>
      </c>
      <c r="B2" s="69" t="s">
        <v>158</v>
      </c>
    </row>
    <row r="3" spans="1:6" ht="16.5" x14ac:dyDescent="0.3">
      <c r="A3" s="10" t="s">
        <v>94</v>
      </c>
      <c r="B3" s="69" t="s">
        <v>159</v>
      </c>
    </row>
    <row r="4" spans="1:6" ht="16.5" x14ac:dyDescent="0.3">
      <c r="A4" s="10" t="s">
        <v>95</v>
      </c>
      <c r="B4" s="70" t="s">
        <v>160</v>
      </c>
    </row>
    <row r="5" spans="1:6" ht="16.5" customHeight="1" x14ac:dyDescent="0.3">
      <c r="A5" s="10" t="s">
        <v>96</v>
      </c>
      <c r="B5" s="147" t="s">
        <v>161</v>
      </c>
    </row>
    <row r="6" spans="1:6" ht="21" customHeight="1" x14ac:dyDescent="0.3">
      <c r="A6" s="10" t="s">
        <v>97</v>
      </c>
      <c r="B6" s="72">
        <v>0.1</v>
      </c>
    </row>
    <row r="7" spans="1:6" ht="48.75" customHeight="1" x14ac:dyDescent="0.3">
      <c r="A7" s="66"/>
      <c r="B7" s="66" t="s">
        <v>98</v>
      </c>
    </row>
    <row r="8" spans="1:6" s="2" customFormat="1" x14ac:dyDescent="0.3">
      <c r="A8" s="63" t="s">
        <v>99</v>
      </c>
      <c r="B8" s="64" t="s">
        <v>100</v>
      </c>
      <c r="F8" s="4"/>
    </row>
    <row r="9" spans="1:6" ht="29.25" customHeight="1" x14ac:dyDescent="0.3">
      <c r="A9" s="57" t="s">
        <v>101</v>
      </c>
      <c r="B9" s="124">
        <f>'Sample Budget Detail'!E6</f>
        <v>134128.5</v>
      </c>
    </row>
    <row r="10" spans="1:6" ht="29.25" customHeight="1" x14ac:dyDescent="0.3">
      <c r="A10" s="57" t="s">
        <v>102</v>
      </c>
      <c r="B10" s="124">
        <f>'Sample Budget Detail'!E17</f>
        <v>23320</v>
      </c>
    </row>
    <row r="11" spans="1:6" ht="29.25" customHeight="1" x14ac:dyDescent="0.3">
      <c r="A11" s="57" t="s">
        <v>57</v>
      </c>
      <c r="B11" s="124">
        <f>'Sample Budget Detail'!E24</f>
        <v>917</v>
      </c>
    </row>
    <row r="12" spans="1:6" ht="29.25" customHeight="1" x14ac:dyDescent="0.3">
      <c r="A12" s="57" t="s">
        <v>103</v>
      </c>
      <c r="B12" s="124">
        <f>'Sample Budget Detail'!E33</f>
        <v>7575</v>
      </c>
    </row>
    <row r="13" spans="1:6" ht="29.25" customHeight="1" x14ac:dyDescent="0.3">
      <c r="A13" s="57" t="s">
        <v>104</v>
      </c>
      <c r="B13" s="125">
        <f>'Sample Budget Detail'!E47</f>
        <v>12805</v>
      </c>
    </row>
    <row r="14" spans="1:6" ht="29.25" customHeight="1" x14ac:dyDescent="0.3">
      <c r="A14" s="57" t="s">
        <v>72</v>
      </c>
      <c r="B14" s="126">
        <f>SUM(B9:B13)</f>
        <v>178745.5</v>
      </c>
    </row>
    <row r="15" spans="1:6" ht="29.25" customHeight="1" x14ac:dyDescent="0.3">
      <c r="A15" s="57" t="s">
        <v>105</v>
      </c>
      <c r="B15" s="127">
        <f>'Sample Budget Detail'!E49</f>
        <v>17874.55</v>
      </c>
    </row>
    <row r="16" spans="1:6" ht="29.25" customHeight="1" x14ac:dyDescent="0.3">
      <c r="A16" s="65" t="s">
        <v>91</v>
      </c>
      <c r="B16" s="128">
        <f>SUM(B14:B15)</f>
        <v>196620.05</v>
      </c>
    </row>
    <row r="17" spans="1:2" hidden="1" x14ac:dyDescent="0.3">
      <c r="A17" s="9"/>
      <c r="B17" s="3"/>
    </row>
    <row r="18" spans="1:2" hidden="1" x14ac:dyDescent="0.3">
      <c r="B18" s="3"/>
    </row>
    <row r="19" spans="1:2" ht="28.5" hidden="1" customHeight="1" x14ac:dyDescent="0.3">
      <c r="A19" s="8"/>
      <c r="B19" s="8"/>
    </row>
    <row r="20" spans="1:2" hidden="1" x14ac:dyDescent="0.3">
      <c r="B20" s="3"/>
    </row>
    <row r="21" spans="1:2" hidden="1" x14ac:dyDescent="0.3">
      <c r="B21" s="3"/>
    </row>
    <row r="33" s="1" customFormat="1" ht="15.75" hidden="1" customHeight="1" x14ac:dyDescent="0.3"/>
    <row r="34" s="1" customFormat="1" ht="15.75" hidden="1" customHeight="1" x14ac:dyDescent="0.3"/>
    <row r="35" s="1" customFormat="1" ht="15.75" hidden="1" customHeight="1" x14ac:dyDescent="0.3"/>
    <row r="36" s="1" customFormat="1" ht="15.75" hidden="1" customHeight="1" x14ac:dyDescent="0.3"/>
    <row r="37" s="1" customFormat="1" ht="15.75" hidden="1" customHeight="1" x14ac:dyDescent="0.3"/>
    <row r="38" s="1" customFormat="1" ht="15.75" hidden="1" customHeight="1" x14ac:dyDescent="0.3"/>
    <row r="39" s="1" customFormat="1" ht="15.75" hidden="1" customHeight="1" x14ac:dyDescent="0.3"/>
    <row r="40" s="1" customFormat="1" x14ac:dyDescent="0.3"/>
    <row r="41" s="1" customFormat="1" ht="15.75" hidden="1" customHeight="1" x14ac:dyDescent="0.3"/>
    <row r="42" s="1" customFormat="1" ht="15.75" hidden="1" customHeight="1" x14ac:dyDescent="0.3"/>
    <row r="43" s="1" customFormat="1" ht="15.75" hidden="1" customHeight="1" x14ac:dyDescent="0.3"/>
    <row r="44" s="1" customFormat="1" ht="15.75" hidden="1" customHeight="1" x14ac:dyDescent="0.3"/>
    <row r="45" s="1" customFormat="1" ht="15.75" hidden="1" customHeight="1" x14ac:dyDescent="0.3"/>
    <row r="46" s="1" customFormat="1" ht="15.75" hidden="1" customHeight="1" x14ac:dyDescent="0.3"/>
  </sheetData>
  <sheetProtection algorithmName="SHA-512" hashValue="/4JsVktIrRGgaEjBpIf/WIwdiQ7rMxL7tvOySqipG7pMt1GyvN9cYbLkxmtp2cYkcdTSY1ZO4EgJC/r2d7lEUQ==" saltValue="zp9gvxrTzrV3abNFNzkVxg==" spinCount="100000" sheet="1" objects="1" scenarios="1" selectLockedCells="1" selectUnlockedCells="1"/>
  <protectedRanges>
    <protectedRange algorithmName="SHA-512" hashValue="n4S6lopKyn/duujnNtyqNBfNv9Nl1sDoZQyTXVeiX9LKi5PN6DnINuOR0LA6Vjwa9obtkHDhoQUM1uy6bUYweQ==" saltValue="244ndhfZD4r+4BoepHNxvA==" spinCount="100000" sqref="B6" name="indirect rate_1"/>
    <protectedRange algorithmName="SHA-512" hashValue="VKmm48V6Oibg7K054vACyqTwQ7NTd6tNkBbZhMztJegAK7yUVcZPfMAkvHaB1nSAByobG8vUbdELwhXQvP/wxQ==" saltValue="kcpAUMokx2bQO1CbJRPWag==" spinCount="100000" sqref="B9:B13 B15" name="line items_1_1"/>
  </protectedRanges>
  <hyperlinks>
    <hyperlink ref="B5" r:id="rId1" xr:uid="{A84E69A7-ED23-4CCD-874F-700E78E1A5FC}"/>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188C61431D7141B5123323039B209E" ma:contentTypeVersion="78" ma:contentTypeDescription="Create a new document." ma:contentTypeScope="" ma:versionID="1925b522da6890b9af872575b2395595">
  <xsd:schema xmlns:xsd="http://www.w3.org/2001/XMLSchema" xmlns:xs="http://www.w3.org/2001/XMLSchema" xmlns:p="http://schemas.microsoft.com/office/2006/metadata/properties" xmlns:ns2="98f01fe9-c3f2-4582-9148-d87bd0c242e7" xmlns:ns3="641e15b1-f718-40be-a45f-b8b308126f31" xmlns:ns4="http://schemas.microsoft.com/sharepoint/v4" targetNamespace="http://schemas.microsoft.com/office/2006/metadata/properties" ma:root="true" ma:fieldsID="33733ad01c02b74c30f06144ab60e543" ns2:_="" ns3:_="" ns4:_="">
    <xsd:import namespace="98f01fe9-c3f2-4582-9148-d87bd0c242e7"/>
    <xsd:import namespace="641e15b1-f718-40be-a45f-b8b308126f31"/>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Program"/>
                <xsd:element ref="ns4:IconOverlay"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01fe9-c3f2-4582-9148-d87bd0c242e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41e15b1-f718-40be-a45f-b8b308126f31" elementFormDefault="qualified">
    <xsd:import namespace="http://schemas.microsoft.com/office/2006/documentManagement/types"/>
    <xsd:import namespace="http://schemas.microsoft.com/office/infopath/2007/PartnerControls"/>
    <xsd:element name="Program" ma:index="11" ma:displayName="DocType" ma:format="Dropdown" ma:internalName="Program">
      <xsd:simpleType>
        <xsd:restriction base="dms:Choice">
          <xsd:enumeration value="Abstinence Ed"/>
          <xsd:enumeration value="Access to Doula &amp; Midwife Care"/>
          <xsd:enumeration value="Annual Plans"/>
          <xsd:enumeration value="Birth Defects"/>
          <xsd:enumeration value="BD Prevention"/>
          <xsd:enumeration value="BD Diabetes"/>
          <xsd:enumeration value="CCPGOA"/>
          <xsd:enumeration value="Community Connectors"/>
          <xsd:enumeration value="Congenital CMV"/>
          <xsd:enumeration value="CYSHN QI Grant"/>
          <xsd:enumeration value="Early Childhood Family Engagement"/>
          <xsd:enumeration value="EHDI BDIS"/>
          <xsd:enumeration value="EHDI Grants"/>
          <xsd:enumeration value="Evaluator for Early Childhood Project"/>
          <xsd:enumeration value="Evidence Based Home Visiting"/>
          <xsd:enumeration value="FHV Interoperability"/>
          <xsd:enumeration value="FHV Strong Foundations"/>
          <xsd:enumeration value="FHV Promising Practices"/>
          <xsd:enumeration value="Family Planning"/>
          <xsd:enumeration value="Family to Family"/>
          <xsd:enumeration value="Follow Along Program"/>
          <xsd:enumeration value="Gillette"/>
          <xsd:enumeration value="Health Care Transition LC"/>
          <xsd:enumeration value="IMPLICIT"/>
          <xsd:enumeration value="Infant Hearing"/>
          <xsd:enumeration value="Infant Mortality"/>
          <xsd:enumeration value="Maternal Well Being"/>
          <xsd:enumeration value="MEPSP"/>
          <xsd:enumeration value="MIECHV"/>
          <xsd:enumeration value="MIECHV 2"/>
          <xsd:enumeration value="MSPSI"/>
          <xsd:enumeration value="Nurse Family Partnership"/>
          <xsd:enumeration value="Online Music Education"/>
          <xsd:enumeration value="Positive Alternatives"/>
          <xsd:enumeration value="PREP"/>
          <xsd:enumeration value="Procedures"/>
          <xsd:enumeration value="Race to the Top"/>
          <xsd:enumeration value="QI Expert"/>
          <xsd:enumeration value="TANF"/>
          <xsd:enumeration value="Templates"/>
          <xsd:enumeration value="Title V Block"/>
          <xsd:enumeration value="Women's Opioid Prevention"/>
          <xsd:enumeration value="Maternal Depression HRSA"/>
          <xsd:enumeration value="SRAE"/>
          <xsd:enumeration value="MPO"/>
          <xsd:enumeration value="WIC"/>
        </xsd:restriction>
      </xsd:simpleType>
    </xsd:element>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Program xmlns="641e15b1-f718-40be-a45f-b8b308126f31">Family Planning</Program>
    <_dlc_DocId xmlns="98f01fe9-c3f2-4582-9148-d87bd0c242e7">PP6VNZTUNPYT-1240112096-938</_dlc_DocId>
    <_dlc_DocIdUrl xmlns="98f01fe9-c3f2-4582-9148-d87bd0c242e7">
      <Url>https://mn365.sharepoint.com/teams/MDH/bureaus/hib/cfhd/_layouts/15/DocIdRedir.aspx?ID=PP6VNZTUNPYT-1240112096-938</Url>
      <Description>PP6VNZTUNPYT-1240112096-938</Description>
    </_dlc_DocIdUrl>
  </documentManagement>
</p:properties>
</file>

<file path=customXml/item3.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1BA133-5308-4746-B9B9-5582B4E6F3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f01fe9-c3f2-4582-9148-d87bd0c242e7"/>
    <ds:schemaRef ds:uri="641e15b1-f718-40be-a45f-b8b308126f31"/>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593587-A959-4A8C-AC88-E5076A267C8B}">
  <ds:schemaRefs>
    <ds:schemaRef ds:uri="http://purl.org/dc/dcmitype/"/>
    <ds:schemaRef ds:uri="http://schemas.microsoft.com/office/2006/documentManagement/types"/>
    <ds:schemaRef ds:uri="641e15b1-f718-40be-a45f-b8b308126f31"/>
    <ds:schemaRef ds:uri="http://schemas.openxmlformats.org/package/2006/metadata/core-properties"/>
    <ds:schemaRef ds:uri="http://www.w3.org/XML/1998/namespace"/>
    <ds:schemaRef ds:uri="http://purl.org/dc/terms/"/>
    <ds:schemaRef ds:uri="http://schemas.microsoft.com/office/infopath/2007/PartnerControls"/>
    <ds:schemaRef ds:uri="http://schemas.microsoft.com/office/2006/metadata/properties"/>
    <ds:schemaRef ds:uri="http://schemas.microsoft.com/sharepoint/v4"/>
    <ds:schemaRef ds:uri="98f01fe9-c3f2-4582-9148-d87bd0c242e7"/>
    <ds:schemaRef ds:uri="http://purl.org/dc/elements/1.1/"/>
  </ds:schemaRefs>
</ds:datastoreItem>
</file>

<file path=customXml/itemProps3.xml><?xml version="1.0" encoding="utf-8"?>
<ds:datastoreItem xmlns:ds="http://schemas.openxmlformats.org/officeDocument/2006/customXml" ds:itemID="{4D350F8B-897B-4DE8-B7B2-67D8F1CF0CC5}">
  <ds:schemaRefs>
    <ds:schemaRef ds:uri="http://schemas.microsoft.com/sharepoint/events"/>
    <ds:schemaRef ds:uri=""/>
  </ds:schemaRefs>
</ds:datastoreItem>
</file>

<file path=customXml/itemProps4.xml><?xml version="1.0" encoding="utf-8"?>
<ds:datastoreItem xmlns:ds="http://schemas.openxmlformats.org/officeDocument/2006/customXml" ds:itemID="{E3E8BD6D-964E-40B1-91FA-868F6F66B8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Y1 Budget Details - Salaries</vt:lpstr>
      <vt:lpstr>Y1 Budget Details</vt:lpstr>
      <vt:lpstr>Y1 Budget Regional Breakdown</vt:lpstr>
      <vt:lpstr>Budget_Summary</vt:lpstr>
      <vt:lpstr>Sample Budget Detail-Salaries</vt:lpstr>
      <vt:lpstr>Sample Budget Detail</vt:lpstr>
      <vt:lpstr>Sample Budg. Regional Breakdown</vt:lpstr>
      <vt:lpstr>Sample Budget Summary </vt:lpstr>
      <vt:lpstr>Budget_Period</vt:lpstr>
      <vt:lpstr>Exhibit_D___Budget_Summary_for_April_1__2019___June_30__2022</vt:lpstr>
    </vt:vector>
  </TitlesOfParts>
  <Manager/>
  <Company>State of Minnesota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F Budget Template SRHS</dc:title>
  <dc:subject>RFP Budget Template</dc:subject>
  <dc:creator>MDH SRH</dc:creator>
  <cp:keywords/>
  <dc:description/>
  <cp:lastModifiedBy>Manning, Sue (MDH)</cp:lastModifiedBy>
  <cp:revision/>
  <dcterms:created xsi:type="dcterms:W3CDTF">2017-10-27T19:42:22Z</dcterms:created>
  <dcterms:modified xsi:type="dcterms:W3CDTF">2023-09-25T18:47:01Z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0x01010012188C61431D7141B5123323039B209E</vt:lpwstr>
  </property>
  <property fmtid="{D5CDD505-2E9C-101B-9397-08002B2CF9AE}" pid="3" name="_dlc_DocIdItemGuid">
    <vt:lpwstr>9228c230-7db8-4ed1-9aaf-02b1c4b6d7bf</vt:lpwstr>
  </property>
</Properties>
</file>