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Enrollment Reports for Web Updates/2021 Enrollment reports/"/>
    </mc:Choice>
  </mc:AlternateContent>
  <xr:revisionPtr revIDLastSave="8" documentId="8_{28B96522-E628-4582-9CB0-622B59788826}" xr6:coauthVersionLast="47" xr6:coauthVersionMax="47" xr10:uidLastSave="{835AF54E-C4DF-4FB0-BC2E-42744EA8804E}"/>
  <bookViews>
    <workbookView xWindow="-110" yWindow="-110" windowWidth="19420" windowHeight="10420" tabRatio="304" xr2:uid="{00000000-000D-0000-FFFF-FFFF00000000}"/>
  </bookViews>
  <sheets>
    <sheet name="Demographic Year end" sheetId="1" r:id="rId1"/>
    <sheet name="PMAP" sheetId="7" state="hidden" r:id="rId2"/>
    <sheet name="MNCare" sheetId="6" state="hidden" r:id="rId3"/>
    <sheet name="SNBC MA only" sheetId="5" state="hidden" r:id="rId4"/>
    <sheet name="County" sheetId="2" r:id="rId5"/>
  </sheets>
  <definedNames>
    <definedName name="age_grouping_tbl" localSheetId="2">#REF!</definedName>
    <definedName name="age_grouping_tbl" localSheetId="1">#REF!</definedName>
    <definedName name="age_grouping_tbl">#REF!</definedName>
    <definedName name="_xlnm.Database" localSheetId="2">#REF!</definedName>
    <definedName name="_xlnm.Database" localSheetId="1">#REF!</definedName>
    <definedName name="_xlnm.Database">#REF!</definedName>
    <definedName name="elem_id" localSheetId="2">#REF!</definedName>
    <definedName name="elem_id" localSheetId="1">#REF!</definedName>
    <definedName name="elem_id">#REF!</definedName>
    <definedName name="elem_name" localSheetId="2">#REF!</definedName>
    <definedName name="elem_name" localSheetId="1">#REF!</definedName>
    <definedName name="elem_name">#REF!</definedName>
    <definedName name="elem_tbl" localSheetId="2">#REF!</definedName>
    <definedName name="elem_tbl" localSheetId="1">#REF!</definedName>
    <definedName name="elem_tbl">#REF!</definedName>
    <definedName name="gender_id" localSheetId="2">#REF!</definedName>
    <definedName name="gender_id" localSheetId="1">#REF!</definedName>
    <definedName name="gender_id">#REF!</definedName>
    <definedName name="gender_name" localSheetId="2">#REF!</definedName>
    <definedName name="gender_name" localSheetId="1">#REF!</definedName>
    <definedName name="gender_name">#REF!</definedName>
    <definedName name="gender_tbl" localSheetId="2">#REF!</definedName>
    <definedName name="gender_tbl" localSheetId="1">#REF!</definedName>
    <definedName name="gender_tbl">#REF!</definedName>
    <definedName name="measure_id" localSheetId="2">#REF!</definedName>
    <definedName name="measure_id" localSheetId="1">#REF!</definedName>
    <definedName name="measure_id">#REF!</definedName>
    <definedName name="measure_name" localSheetId="2">#REF!</definedName>
    <definedName name="measure_name" localSheetId="1">#REF!</definedName>
    <definedName name="measure_name">#REF!</definedName>
    <definedName name="plan_id" localSheetId="2">#REF!</definedName>
    <definedName name="plan_id" localSheetId="1">#REF!</definedName>
    <definedName name="plan_id">#REF!</definedName>
    <definedName name="plan_name" localSheetId="2">#REF!</definedName>
    <definedName name="plan_name" localSheetId="1">#REF!</definedName>
    <definedName name="plan_name">#REF!</definedName>
    <definedName name="plan_tbl" localSheetId="2">#REF!</definedName>
    <definedName name="plan_tbl" localSheetId="1">#REF!</definedName>
    <definedName name="plan_tbl">#REF!</definedName>
    <definedName name="_xlnm.Print_Area" localSheetId="0">'Demographic Year end'!$A$7:$J$323</definedName>
    <definedName name="_xlnm.Print_Titles" localSheetId="4">County!$1:$7</definedName>
    <definedName name="_xlnm.Print_Titles" localSheetId="0">'Demographic Year end'!$1:$6</definedName>
    <definedName name="product_id" localSheetId="2">#REF!</definedName>
    <definedName name="product_id" localSheetId="1">#REF!</definedName>
    <definedName name="product_id">#REF!</definedName>
    <definedName name="product_name" localSheetId="2">#REF!</definedName>
    <definedName name="product_name" localSheetId="1">#REF!</definedName>
    <definedName name="product_name">#REF!</definedName>
    <definedName name="product_tbl" localSheetId="2">#REF!</definedName>
    <definedName name="product_tbl" localSheetId="1">#REF!</definedName>
    <definedName name="product_tbl">#REF!</definedName>
    <definedName name="rate_id" localSheetId="2">#REF!</definedName>
    <definedName name="rate_id" localSheetId="1">#REF!</definedName>
    <definedName name="rate_id">#REF!</definedName>
    <definedName name="rate_name" localSheetId="2">#REF!</definedName>
    <definedName name="rate_name" localSheetId="1">#REF!</definedName>
    <definedName name="rate_nam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2" l="1"/>
  <c r="H9" i="2"/>
  <c r="AK5" i="5" l="1"/>
  <c r="AY5" i="5"/>
  <c r="E264" i="1" l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AV27" i="7" l="1"/>
  <c r="AU27" i="7"/>
  <c r="AR27" i="7"/>
  <c r="AQ27" i="7"/>
  <c r="AN27" i="7"/>
  <c r="AM27" i="7"/>
  <c r="AJ27" i="7"/>
  <c r="AI27" i="7"/>
  <c r="AF27" i="7"/>
  <c r="AE27" i="7"/>
  <c r="AB27" i="7"/>
  <c r="AA27" i="7"/>
  <c r="X27" i="7"/>
  <c r="W27" i="7"/>
  <c r="T27" i="7"/>
  <c r="S27" i="7"/>
  <c r="P27" i="7"/>
  <c r="O27" i="7"/>
  <c r="L27" i="7"/>
  <c r="K27" i="7"/>
  <c r="H27" i="7"/>
  <c r="G27" i="7"/>
  <c r="D27" i="7"/>
  <c r="C27" i="7"/>
  <c r="AZ26" i="7"/>
  <c r="H207" i="1" s="1"/>
  <c r="AY26" i="7"/>
  <c r="G207" i="1" s="1"/>
  <c r="AW26" i="7"/>
  <c r="AS26" i="7"/>
  <c r="AO26" i="7"/>
  <c r="AK26" i="7"/>
  <c r="AG26" i="7"/>
  <c r="AC26" i="7"/>
  <c r="Y26" i="7"/>
  <c r="U26" i="7"/>
  <c r="Q26" i="7"/>
  <c r="M26" i="7"/>
  <c r="I26" i="7"/>
  <c r="E26" i="7"/>
  <c r="AZ25" i="7"/>
  <c r="H206" i="1" s="1"/>
  <c r="AY25" i="7"/>
  <c r="AW25" i="7"/>
  <c r="AS25" i="7"/>
  <c r="AO25" i="7"/>
  <c r="AK25" i="7"/>
  <c r="AG25" i="7"/>
  <c r="AC25" i="7"/>
  <c r="Y25" i="7"/>
  <c r="U25" i="7"/>
  <c r="Q25" i="7"/>
  <c r="M25" i="7"/>
  <c r="I25" i="7"/>
  <c r="E25" i="7"/>
  <c r="AZ24" i="7"/>
  <c r="H205" i="1" s="1"/>
  <c r="AY24" i="7"/>
  <c r="AW24" i="7"/>
  <c r="AS24" i="7"/>
  <c r="AO24" i="7"/>
  <c r="AK24" i="7"/>
  <c r="AG24" i="7"/>
  <c r="AC24" i="7"/>
  <c r="Y24" i="7"/>
  <c r="U24" i="7"/>
  <c r="Q24" i="7"/>
  <c r="M24" i="7"/>
  <c r="I24" i="7"/>
  <c r="E24" i="7"/>
  <c r="AZ23" i="7"/>
  <c r="H204" i="1" s="1"/>
  <c r="AY23" i="7"/>
  <c r="G204" i="1" s="1"/>
  <c r="AW23" i="7"/>
  <c r="AS23" i="7"/>
  <c r="AO23" i="7"/>
  <c r="AK23" i="7"/>
  <c r="AG23" i="7"/>
  <c r="AC23" i="7"/>
  <c r="Y23" i="7"/>
  <c r="U23" i="7"/>
  <c r="Q23" i="7"/>
  <c r="M23" i="7"/>
  <c r="I23" i="7"/>
  <c r="E23" i="7"/>
  <c r="AZ22" i="7"/>
  <c r="H203" i="1" s="1"/>
  <c r="AY22" i="7"/>
  <c r="G203" i="1" s="1"/>
  <c r="AW22" i="7"/>
  <c r="AS22" i="7"/>
  <c r="AO22" i="7"/>
  <c r="AK22" i="7"/>
  <c r="AG22" i="7"/>
  <c r="AC22" i="7"/>
  <c r="Y22" i="7"/>
  <c r="U22" i="7"/>
  <c r="Q22" i="7"/>
  <c r="M22" i="7"/>
  <c r="I22" i="7"/>
  <c r="E22" i="7"/>
  <c r="AZ21" i="7"/>
  <c r="H202" i="1" s="1"/>
  <c r="AY21" i="7"/>
  <c r="AW21" i="7"/>
  <c r="AS21" i="7"/>
  <c r="AO21" i="7"/>
  <c r="AK21" i="7"/>
  <c r="AG21" i="7"/>
  <c r="AC21" i="7"/>
  <c r="Y21" i="7"/>
  <c r="U21" i="7"/>
  <c r="Q21" i="7"/>
  <c r="M21" i="7"/>
  <c r="I21" i="7"/>
  <c r="E21" i="7"/>
  <c r="AZ20" i="7"/>
  <c r="H201" i="1" s="1"/>
  <c r="AY20" i="7"/>
  <c r="AW20" i="7"/>
  <c r="AS20" i="7"/>
  <c r="AO20" i="7"/>
  <c r="AK20" i="7"/>
  <c r="AG20" i="7"/>
  <c r="AC20" i="7"/>
  <c r="Y20" i="7"/>
  <c r="U20" i="7"/>
  <c r="Q20" i="7"/>
  <c r="M20" i="7"/>
  <c r="I20" i="7"/>
  <c r="E20" i="7"/>
  <c r="AZ19" i="7"/>
  <c r="H200" i="1" s="1"/>
  <c r="AY19" i="7"/>
  <c r="G200" i="1" s="1"/>
  <c r="AW19" i="7"/>
  <c r="AS19" i="7"/>
  <c r="AO19" i="7"/>
  <c r="AK19" i="7"/>
  <c r="AG19" i="7"/>
  <c r="AC19" i="7"/>
  <c r="Y19" i="7"/>
  <c r="U19" i="7"/>
  <c r="Q19" i="7"/>
  <c r="M19" i="7"/>
  <c r="I19" i="7"/>
  <c r="E19" i="7"/>
  <c r="AZ18" i="7"/>
  <c r="H199" i="1" s="1"/>
  <c r="AY18" i="7"/>
  <c r="G199" i="1" s="1"/>
  <c r="AW18" i="7"/>
  <c r="AS18" i="7"/>
  <c r="AO18" i="7"/>
  <c r="AK18" i="7"/>
  <c r="AG18" i="7"/>
  <c r="AC18" i="7"/>
  <c r="Y18" i="7"/>
  <c r="U18" i="7"/>
  <c r="Q18" i="7"/>
  <c r="M18" i="7"/>
  <c r="I18" i="7"/>
  <c r="E18" i="7"/>
  <c r="AZ17" i="7"/>
  <c r="H198" i="1" s="1"/>
  <c r="AY17" i="7"/>
  <c r="AW17" i="7"/>
  <c r="AS17" i="7"/>
  <c r="AO17" i="7"/>
  <c r="AK17" i="7"/>
  <c r="AG17" i="7"/>
  <c r="AC17" i="7"/>
  <c r="Y17" i="7"/>
  <c r="U17" i="7"/>
  <c r="Q17" i="7"/>
  <c r="M17" i="7"/>
  <c r="I17" i="7"/>
  <c r="E17" i="7"/>
  <c r="AZ16" i="7"/>
  <c r="H197" i="1" s="1"/>
  <c r="AY16" i="7"/>
  <c r="AW16" i="7"/>
  <c r="AS16" i="7"/>
  <c r="AO16" i="7"/>
  <c r="AK16" i="7"/>
  <c r="AG16" i="7"/>
  <c r="AC16" i="7"/>
  <c r="Y16" i="7"/>
  <c r="U16" i="7"/>
  <c r="Q16" i="7"/>
  <c r="M16" i="7"/>
  <c r="I16" i="7"/>
  <c r="E16" i="7"/>
  <c r="AZ15" i="7"/>
  <c r="H196" i="1" s="1"/>
  <c r="AY15" i="7"/>
  <c r="G196" i="1" s="1"/>
  <c r="AW15" i="7"/>
  <c r="AS15" i="7"/>
  <c r="AO15" i="7"/>
  <c r="AK15" i="7"/>
  <c r="AG15" i="7"/>
  <c r="AC15" i="7"/>
  <c r="Y15" i="7"/>
  <c r="U15" i="7"/>
  <c r="Q15" i="7"/>
  <c r="M15" i="7"/>
  <c r="I15" i="7"/>
  <c r="E15" i="7"/>
  <c r="AZ14" i="7"/>
  <c r="H195" i="1" s="1"/>
  <c r="AY14" i="7"/>
  <c r="G195" i="1" s="1"/>
  <c r="AW14" i="7"/>
  <c r="AS14" i="7"/>
  <c r="AO14" i="7"/>
  <c r="AK14" i="7"/>
  <c r="AG14" i="7"/>
  <c r="AC14" i="7"/>
  <c r="Y14" i="7"/>
  <c r="U14" i="7"/>
  <c r="Q14" i="7"/>
  <c r="M14" i="7"/>
  <c r="I14" i="7"/>
  <c r="E14" i="7"/>
  <c r="AZ13" i="7"/>
  <c r="H194" i="1" s="1"/>
  <c r="AY13" i="7"/>
  <c r="AW13" i="7"/>
  <c r="AS13" i="7"/>
  <c r="AO13" i="7"/>
  <c r="AK13" i="7"/>
  <c r="AG13" i="7"/>
  <c r="AC13" i="7"/>
  <c r="Y13" i="7"/>
  <c r="U13" i="7"/>
  <c r="Q13" i="7"/>
  <c r="M13" i="7"/>
  <c r="I13" i="7"/>
  <c r="E13" i="7"/>
  <c r="AZ12" i="7"/>
  <c r="H193" i="1" s="1"/>
  <c r="AY12" i="7"/>
  <c r="AW12" i="7"/>
  <c r="AS12" i="7"/>
  <c r="AO12" i="7"/>
  <c r="AK12" i="7"/>
  <c r="AG12" i="7"/>
  <c r="AC12" i="7"/>
  <c r="Y12" i="7"/>
  <c r="U12" i="7"/>
  <c r="Q12" i="7"/>
  <c r="M12" i="7"/>
  <c r="I12" i="7"/>
  <c r="E12" i="7"/>
  <c r="AZ11" i="7"/>
  <c r="H192" i="1" s="1"/>
  <c r="AY11" i="7"/>
  <c r="G192" i="1" s="1"/>
  <c r="AW11" i="7"/>
  <c r="AS11" i="7"/>
  <c r="AO11" i="7"/>
  <c r="AK11" i="7"/>
  <c r="AG11" i="7"/>
  <c r="AC11" i="7"/>
  <c r="Y11" i="7"/>
  <c r="U11" i="7"/>
  <c r="Q11" i="7"/>
  <c r="M11" i="7"/>
  <c r="I11" i="7"/>
  <c r="E11" i="7"/>
  <c r="AZ10" i="7"/>
  <c r="H191" i="1" s="1"/>
  <c r="AY10" i="7"/>
  <c r="G191" i="1" s="1"/>
  <c r="AW10" i="7"/>
  <c r="AS10" i="7"/>
  <c r="AO10" i="7"/>
  <c r="AK10" i="7"/>
  <c r="AG10" i="7"/>
  <c r="AC10" i="7"/>
  <c r="Y10" i="7"/>
  <c r="U10" i="7"/>
  <c r="Q10" i="7"/>
  <c r="M10" i="7"/>
  <c r="I10" i="7"/>
  <c r="E10" i="7"/>
  <c r="AZ9" i="7"/>
  <c r="H190" i="1" s="1"/>
  <c r="AY9" i="7"/>
  <c r="AW9" i="7"/>
  <c r="AS9" i="7"/>
  <c r="AO9" i="7"/>
  <c r="AK9" i="7"/>
  <c r="AG9" i="7"/>
  <c r="AC9" i="7"/>
  <c r="Y9" i="7"/>
  <c r="U9" i="7"/>
  <c r="Q9" i="7"/>
  <c r="M9" i="7"/>
  <c r="I9" i="7"/>
  <c r="E9" i="7"/>
  <c r="AZ8" i="7"/>
  <c r="H189" i="1" s="1"/>
  <c r="AY8" i="7"/>
  <c r="AW8" i="7"/>
  <c r="AS8" i="7"/>
  <c r="AO8" i="7"/>
  <c r="AK8" i="7"/>
  <c r="AG8" i="7"/>
  <c r="AC8" i="7"/>
  <c r="Y8" i="7"/>
  <c r="U8" i="7"/>
  <c r="Q8" i="7"/>
  <c r="M8" i="7"/>
  <c r="I8" i="7"/>
  <c r="E8" i="7"/>
  <c r="AZ7" i="7"/>
  <c r="H188" i="1" s="1"/>
  <c r="AY7" i="7"/>
  <c r="G188" i="1" s="1"/>
  <c r="AW7" i="7"/>
  <c r="AS7" i="7"/>
  <c r="AO7" i="7"/>
  <c r="AK7" i="7"/>
  <c r="AG7" i="7"/>
  <c r="AC7" i="7"/>
  <c r="Y7" i="7"/>
  <c r="U7" i="7"/>
  <c r="Q7" i="7"/>
  <c r="M7" i="7"/>
  <c r="I7" i="7"/>
  <c r="E7" i="7"/>
  <c r="AZ6" i="7"/>
  <c r="H187" i="1" s="1"/>
  <c r="AY6" i="7"/>
  <c r="G187" i="1" s="1"/>
  <c r="AW6" i="7"/>
  <c r="AS6" i="7"/>
  <c r="AO6" i="7"/>
  <c r="AK6" i="7"/>
  <c r="AG6" i="7"/>
  <c r="AC6" i="7"/>
  <c r="Y6" i="7"/>
  <c r="U6" i="7"/>
  <c r="Q6" i="7"/>
  <c r="M6" i="7"/>
  <c r="I6" i="7"/>
  <c r="E6" i="7"/>
  <c r="AZ5" i="7"/>
  <c r="H186" i="1" s="1"/>
  <c r="AY5" i="7"/>
  <c r="AW5" i="7"/>
  <c r="AS5" i="7"/>
  <c r="AO5" i="7"/>
  <c r="AK5" i="7"/>
  <c r="AG5" i="7"/>
  <c r="AC5" i="7"/>
  <c r="Y5" i="7"/>
  <c r="U5" i="7"/>
  <c r="Q5" i="7"/>
  <c r="M5" i="7"/>
  <c r="I5" i="7"/>
  <c r="E5" i="7"/>
  <c r="AV27" i="6"/>
  <c r="AU27" i="6"/>
  <c r="AR27" i="6"/>
  <c r="AQ27" i="6"/>
  <c r="AN27" i="6"/>
  <c r="AM27" i="6"/>
  <c r="AJ27" i="6"/>
  <c r="AI27" i="6"/>
  <c r="AF27" i="6"/>
  <c r="AE27" i="6"/>
  <c r="AB27" i="6"/>
  <c r="AA27" i="6"/>
  <c r="X27" i="6"/>
  <c r="W27" i="6"/>
  <c r="T27" i="6"/>
  <c r="S27" i="6"/>
  <c r="P27" i="6"/>
  <c r="O27" i="6"/>
  <c r="L27" i="6"/>
  <c r="K27" i="6"/>
  <c r="H27" i="6"/>
  <c r="G27" i="6"/>
  <c r="D27" i="6"/>
  <c r="C27" i="6"/>
  <c r="AZ26" i="6"/>
  <c r="H264" i="1" s="1"/>
  <c r="AY26" i="6"/>
  <c r="G264" i="1" s="1"/>
  <c r="AW26" i="6"/>
  <c r="AS26" i="6"/>
  <c r="AO26" i="6"/>
  <c r="AK26" i="6"/>
  <c r="AG26" i="6"/>
  <c r="AC26" i="6"/>
  <c r="Y26" i="6"/>
  <c r="U26" i="6"/>
  <c r="Q26" i="6"/>
  <c r="M26" i="6"/>
  <c r="I26" i="6"/>
  <c r="E26" i="6"/>
  <c r="AZ25" i="6"/>
  <c r="H263" i="1" s="1"/>
  <c r="AY25" i="6"/>
  <c r="AW25" i="6"/>
  <c r="AS25" i="6"/>
  <c r="AO25" i="6"/>
  <c r="AK25" i="6"/>
  <c r="AG25" i="6"/>
  <c r="AC25" i="6"/>
  <c r="Y25" i="6"/>
  <c r="U25" i="6"/>
  <c r="Q25" i="6"/>
  <c r="M25" i="6"/>
  <c r="I25" i="6"/>
  <c r="E25" i="6"/>
  <c r="AZ24" i="6"/>
  <c r="H262" i="1" s="1"/>
  <c r="AY24" i="6"/>
  <c r="AW24" i="6"/>
  <c r="AS24" i="6"/>
  <c r="AO24" i="6"/>
  <c r="AK24" i="6"/>
  <c r="AG24" i="6"/>
  <c r="AC24" i="6"/>
  <c r="Y24" i="6"/>
  <c r="U24" i="6"/>
  <c r="Q24" i="6"/>
  <c r="M24" i="6"/>
  <c r="I24" i="6"/>
  <c r="E24" i="6"/>
  <c r="AZ23" i="6"/>
  <c r="H261" i="1" s="1"/>
  <c r="AY23" i="6"/>
  <c r="AW23" i="6"/>
  <c r="AS23" i="6"/>
  <c r="AO23" i="6"/>
  <c r="AK23" i="6"/>
  <c r="AG23" i="6"/>
  <c r="AC23" i="6"/>
  <c r="Y23" i="6"/>
  <c r="U23" i="6"/>
  <c r="Q23" i="6"/>
  <c r="M23" i="6"/>
  <c r="I23" i="6"/>
  <c r="E23" i="6"/>
  <c r="AZ22" i="6"/>
  <c r="H260" i="1" s="1"/>
  <c r="AY22" i="6"/>
  <c r="G260" i="1" s="1"/>
  <c r="AW22" i="6"/>
  <c r="AS22" i="6"/>
  <c r="AO22" i="6"/>
  <c r="AK22" i="6"/>
  <c r="AG22" i="6"/>
  <c r="AC22" i="6"/>
  <c r="Y22" i="6"/>
  <c r="U22" i="6"/>
  <c r="Q22" i="6"/>
  <c r="M22" i="6"/>
  <c r="I22" i="6"/>
  <c r="E22" i="6"/>
  <c r="AZ21" i="6"/>
  <c r="H259" i="1" s="1"/>
  <c r="AY21" i="6"/>
  <c r="G259" i="1" s="1"/>
  <c r="AW21" i="6"/>
  <c r="AS21" i="6"/>
  <c r="AO21" i="6"/>
  <c r="AK21" i="6"/>
  <c r="AG21" i="6"/>
  <c r="AC21" i="6"/>
  <c r="Y21" i="6"/>
  <c r="U21" i="6"/>
  <c r="Q21" i="6"/>
  <c r="M21" i="6"/>
  <c r="I21" i="6"/>
  <c r="E21" i="6"/>
  <c r="AZ20" i="6"/>
  <c r="H258" i="1" s="1"/>
  <c r="AY20" i="6"/>
  <c r="AW20" i="6"/>
  <c r="AS20" i="6"/>
  <c r="AO20" i="6"/>
  <c r="AK20" i="6"/>
  <c r="AG20" i="6"/>
  <c r="AC20" i="6"/>
  <c r="Y20" i="6"/>
  <c r="U20" i="6"/>
  <c r="Q20" i="6"/>
  <c r="M20" i="6"/>
  <c r="I20" i="6"/>
  <c r="E20" i="6"/>
  <c r="AZ19" i="6"/>
  <c r="H257" i="1" s="1"/>
  <c r="AY19" i="6"/>
  <c r="AW19" i="6"/>
  <c r="AS19" i="6"/>
  <c r="AO19" i="6"/>
  <c r="AK19" i="6"/>
  <c r="AG19" i="6"/>
  <c r="AC19" i="6"/>
  <c r="Y19" i="6"/>
  <c r="U19" i="6"/>
  <c r="Q19" i="6"/>
  <c r="M19" i="6"/>
  <c r="I19" i="6"/>
  <c r="E19" i="6"/>
  <c r="AZ18" i="6"/>
  <c r="H256" i="1" s="1"/>
  <c r="AY18" i="6"/>
  <c r="G256" i="1" s="1"/>
  <c r="AW18" i="6"/>
  <c r="AS18" i="6"/>
  <c r="AO18" i="6"/>
  <c r="AK18" i="6"/>
  <c r="AG18" i="6"/>
  <c r="AC18" i="6"/>
  <c r="Y18" i="6"/>
  <c r="U18" i="6"/>
  <c r="Q18" i="6"/>
  <c r="M18" i="6"/>
  <c r="I18" i="6"/>
  <c r="E18" i="6"/>
  <c r="AZ17" i="6"/>
  <c r="AY17" i="6"/>
  <c r="G255" i="1" s="1"/>
  <c r="AW17" i="6"/>
  <c r="AS17" i="6"/>
  <c r="AO17" i="6"/>
  <c r="AK17" i="6"/>
  <c r="AG17" i="6"/>
  <c r="AC17" i="6"/>
  <c r="Y17" i="6"/>
  <c r="U17" i="6"/>
  <c r="Q17" i="6"/>
  <c r="M17" i="6"/>
  <c r="I17" i="6"/>
  <c r="E17" i="6"/>
  <c r="AZ16" i="6"/>
  <c r="H254" i="1" s="1"/>
  <c r="AY16" i="6"/>
  <c r="AW16" i="6"/>
  <c r="AS16" i="6"/>
  <c r="AO16" i="6"/>
  <c r="AK16" i="6"/>
  <c r="AG16" i="6"/>
  <c r="AC16" i="6"/>
  <c r="Y16" i="6"/>
  <c r="U16" i="6"/>
  <c r="Q16" i="6"/>
  <c r="M16" i="6"/>
  <c r="I16" i="6"/>
  <c r="E16" i="6"/>
  <c r="AZ15" i="6"/>
  <c r="H253" i="1" s="1"/>
  <c r="AY15" i="6"/>
  <c r="AW15" i="6"/>
  <c r="AS15" i="6"/>
  <c r="AO15" i="6"/>
  <c r="AK15" i="6"/>
  <c r="AG15" i="6"/>
  <c r="AC15" i="6"/>
  <c r="Y15" i="6"/>
  <c r="U15" i="6"/>
  <c r="Q15" i="6"/>
  <c r="M15" i="6"/>
  <c r="I15" i="6"/>
  <c r="E15" i="6"/>
  <c r="AZ14" i="6"/>
  <c r="H252" i="1" s="1"/>
  <c r="AY14" i="6"/>
  <c r="G252" i="1" s="1"/>
  <c r="AW14" i="6"/>
  <c r="AS14" i="6"/>
  <c r="AO14" i="6"/>
  <c r="AK14" i="6"/>
  <c r="AG14" i="6"/>
  <c r="AC14" i="6"/>
  <c r="Y14" i="6"/>
  <c r="U14" i="6"/>
  <c r="Q14" i="6"/>
  <c r="M14" i="6"/>
  <c r="I14" i="6"/>
  <c r="E14" i="6"/>
  <c r="AZ13" i="6"/>
  <c r="AY13" i="6"/>
  <c r="G251" i="1" s="1"/>
  <c r="AW13" i="6"/>
  <c r="AS13" i="6"/>
  <c r="AO13" i="6"/>
  <c r="AK13" i="6"/>
  <c r="AG13" i="6"/>
  <c r="AC13" i="6"/>
  <c r="Y13" i="6"/>
  <c r="U13" i="6"/>
  <c r="Q13" i="6"/>
  <c r="M13" i="6"/>
  <c r="I13" i="6"/>
  <c r="E13" i="6"/>
  <c r="AZ12" i="6"/>
  <c r="H250" i="1" s="1"/>
  <c r="AY12" i="6"/>
  <c r="AW12" i="6"/>
  <c r="AS12" i="6"/>
  <c r="AO12" i="6"/>
  <c r="AK12" i="6"/>
  <c r="AG12" i="6"/>
  <c r="AC12" i="6"/>
  <c r="Y12" i="6"/>
  <c r="U12" i="6"/>
  <c r="Q12" i="6"/>
  <c r="M12" i="6"/>
  <c r="I12" i="6"/>
  <c r="E12" i="6"/>
  <c r="AZ11" i="6"/>
  <c r="H249" i="1" s="1"/>
  <c r="AY11" i="6"/>
  <c r="AW11" i="6"/>
  <c r="AS11" i="6"/>
  <c r="AO11" i="6"/>
  <c r="AK11" i="6"/>
  <c r="AG11" i="6"/>
  <c r="AC11" i="6"/>
  <c r="Y11" i="6"/>
  <c r="U11" i="6"/>
  <c r="Q11" i="6"/>
  <c r="M11" i="6"/>
  <c r="I11" i="6"/>
  <c r="E11" i="6"/>
  <c r="AZ10" i="6"/>
  <c r="H248" i="1" s="1"/>
  <c r="AY10" i="6"/>
  <c r="G248" i="1" s="1"/>
  <c r="AW10" i="6"/>
  <c r="AS10" i="6"/>
  <c r="AO10" i="6"/>
  <c r="AK10" i="6"/>
  <c r="AG10" i="6"/>
  <c r="AC10" i="6"/>
  <c r="Y10" i="6"/>
  <c r="U10" i="6"/>
  <c r="Q10" i="6"/>
  <c r="M10" i="6"/>
  <c r="I10" i="6"/>
  <c r="E10" i="6"/>
  <c r="AZ9" i="6"/>
  <c r="H247" i="1" s="1"/>
  <c r="AY9" i="6"/>
  <c r="G247" i="1" s="1"/>
  <c r="AW9" i="6"/>
  <c r="AS9" i="6"/>
  <c r="AO9" i="6"/>
  <c r="AK9" i="6"/>
  <c r="AG9" i="6"/>
  <c r="AC9" i="6"/>
  <c r="Y9" i="6"/>
  <c r="U9" i="6"/>
  <c r="Q9" i="6"/>
  <c r="M9" i="6"/>
  <c r="I9" i="6"/>
  <c r="E9" i="6"/>
  <c r="AZ8" i="6"/>
  <c r="H246" i="1" s="1"/>
  <c r="AY8" i="6"/>
  <c r="AW8" i="6"/>
  <c r="AS8" i="6"/>
  <c r="AO8" i="6"/>
  <c r="AK8" i="6"/>
  <c r="AG8" i="6"/>
  <c r="AC8" i="6"/>
  <c r="Y8" i="6"/>
  <c r="U8" i="6"/>
  <c r="Q8" i="6"/>
  <c r="M8" i="6"/>
  <c r="I8" i="6"/>
  <c r="E8" i="6"/>
  <c r="AZ7" i="6"/>
  <c r="H245" i="1" s="1"/>
  <c r="AY7" i="6"/>
  <c r="AW7" i="6"/>
  <c r="AS7" i="6"/>
  <c r="AO7" i="6"/>
  <c r="AK7" i="6"/>
  <c r="AG7" i="6"/>
  <c r="AC7" i="6"/>
  <c r="Y7" i="6"/>
  <c r="U7" i="6"/>
  <c r="Q7" i="6"/>
  <c r="M7" i="6"/>
  <c r="I7" i="6"/>
  <c r="E7" i="6"/>
  <c r="AZ6" i="6"/>
  <c r="H244" i="1" s="1"/>
  <c r="AY6" i="6"/>
  <c r="G244" i="1" s="1"/>
  <c r="AW6" i="6"/>
  <c r="AS6" i="6"/>
  <c r="AO6" i="6"/>
  <c r="AK6" i="6"/>
  <c r="AG6" i="6"/>
  <c r="AC6" i="6"/>
  <c r="Y6" i="6"/>
  <c r="U6" i="6"/>
  <c r="Q6" i="6"/>
  <c r="M6" i="6"/>
  <c r="I6" i="6"/>
  <c r="E6" i="6"/>
  <c r="AZ5" i="6"/>
  <c r="H243" i="1" s="1"/>
  <c r="AY5" i="6"/>
  <c r="G243" i="1" s="1"/>
  <c r="AW5" i="6"/>
  <c r="AS5" i="6"/>
  <c r="AO5" i="6"/>
  <c r="AK5" i="6"/>
  <c r="AG5" i="6"/>
  <c r="AC5" i="6"/>
  <c r="Y5" i="6"/>
  <c r="U5" i="6"/>
  <c r="Q5" i="6"/>
  <c r="M5" i="6"/>
  <c r="I5" i="6"/>
  <c r="E5" i="6"/>
  <c r="AG27" i="7" l="1"/>
  <c r="AK27" i="7"/>
  <c r="I27" i="7"/>
  <c r="AC27" i="7"/>
  <c r="Y27" i="6"/>
  <c r="M27" i="6"/>
  <c r="I27" i="6"/>
  <c r="AW27" i="7"/>
  <c r="AW27" i="6"/>
  <c r="AS27" i="6"/>
  <c r="Q27" i="6"/>
  <c r="BA23" i="7"/>
  <c r="BA26" i="6"/>
  <c r="BA25" i="7"/>
  <c r="G206" i="1"/>
  <c r="BA26" i="7"/>
  <c r="BA21" i="7"/>
  <c r="G202" i="1"/>
  <c r="BA22" i="7"/>
  <c r="BA24" i="7"/>
  <c r="G205" i="1"/>
  <c r="AS27" i="7"/>
  <c r="AO27" i="7"/>
  <c r="AO27" i="6"/>
  <c r="AK27" i="6"/>
  <c r="AG27" i="6"/>
  <c r="AC27" i="6"/>
  <c r="Y27" i="7"/>
  <c r="U27" i="7"/>
  <c r="U27" i="6"/>
  <c r="BA5" i="6"/>
  <c r="Q27" i="7"/>
  <c r="M27" i="7"/>
  <c r="BA7" i="6"/>
  <c r="G245" i="1"/>
  <c r="BA11" i="7"/>
  <c r="BA10" i="6"/>
  <c r="BA8" i="6"/>
  <c r="G246" i="1"/>
  <c r="BA19" i="7"/>
  <c r="BA10" i="7"/>
  <c r="AZ27" i="7"/>
  <c r="E27" i="7"/>
  <c r="BA20" i="7"/>
  <c r="G201" i="1"/>
  <c r="BA18" i="7"/>
  <c r="BA17" i="7"/>
  <c r="G198" i="1"/>
  <c r="BA16" i="7"/>
  <c r="G197" i="1"/>
  <c r="BA15" i="7"/>
  <c r="BA14" i="7"/>
  <c r="BA13" i="7"/>
  <c r="G194" i="1"/>
  <c r="BA12" i="7"/>
  <c r="G193" i="1"/>
  <c r="BA9" i="7"/>
  <c r="G190" i="1"/>
  <c r="BA8" i="7"/>
  <c r="G189" i="1"/>
  <c r="BA7" i="7"/>
  <c r="BA6" i="7"/>
  <c r="AY27" i="7"/>
  <c r="G186" i="1"/>
  <c r="BA22" i="6"/>
  <c r="BA17" i="6"/>
  <c r="H255" i="1"/>
  <c r="BA13" i="6"/>
  <c r="H251" i="1"/>
  <c r="BA6" i="6"/>
  <c r="E27" i="6"/>
  <c r="BA25" i="6"/>
  <c r="G263" i="1"/>
  <c r="BA24" i="6"/>
  <c r="G262" i="1"/>
  <c r="BA23" i="6"/>
  <c r="G261" i="1"/>
  <c r="BA21" i="6"/>
  <c r="BA20" i="6"/>
  <c r="G258" i="1"/>
  <c r="BA19" i="6"/>
  <c r="G257" i="1"/>
  <c r="BA18" i="6"/>
  <c r="BA16" i="6"/>
  <c r="G254" i="1"/>
  <c r="AY27" i="6"/>
  <c r="BA15" i="6"/>
  <c r="G253" i="1"/>
  <c r="BA14" i="6"/>
  <c r="BA12" i="6"/>
  <c r="G250" i="1"/>
  <c r="BA11" i="6"/>
  <c r="G249" i="1"/>
  <c r="BA9" i="6"/>
  <c r="BA5" i="7"/>
  <c r="AZ27" i="6"/>
  <c r="AZ26" i="5"/>
  <c r="H150" i="1" s="1"/>
  <c r="AY26" i="5"/>
  <c r="G150" i="1" s="1"/>
  <c r="AZ25" i="5"/>
  <c r="H149" i="1" s="1"/>
  <c r="AY25" i="5"/>
  <c r="G149" i="1" s="1"/>
  <c r="AZ24" i="5"/>
  <c r="H148" i="1" s="1"/>
  <c r="AY24" i="5"/>
  <c r="G148" i="1" s="1"/>
  <c r="AZ23" i="5"/>
  <c r="H147" i="1" s="1"/>
  <c r="AY23" i="5"/>
  <c r="G147" i="1" s="1"/>
  <c r="AZ22" i="5"/>
  <c r="H146" i="1" s="1"/>
  <c r="AY22" i="5"/>
  <c r="G146" i="1" s="1"/>
  <c r="AZ21" i="5"/>
  <c r="H145" i="1" s="1"/>
  <c r="AY21" i="5"/>
  <c r="G145" i="1" s="1"/>
  <c r="AZ20" i="5"/>
  <c r="H144" i="1" s="1"/>
  <c r="AY20" i="5"/>
  <c r="G144" i="1" s="1"/>
  <c r="AZ19" i="5"/>
  <c r="H143" i="1" s="1"/>
  <c r="AY19" i="5"/>
  <c r="G143" i="1" s="1"/>
  <c r="AZ18" i="5"/>
  <c r="H142" i="1" s="1"/>
  <c r="AY18" i="5"/>
  <c r="G142" i="1" s="1"/>
  <c r="AZ17" i="5"/>
  <c r="H141" i="1" s="1"/>
  <c r="AY17" i="5"/>
  <c r="G141" i="1" s="1"/>
  <c r="AZ16" i="5"/>
  <c r="H140" i="1" s="1"/>
  <c r="AY16" i="5"/>
  <c r="G140" i="1" s="1"/>
  <c r="AZ15" i="5"/>
  <c r="H139" i="1" s="1"/>
  <c r="AY15" i="5"/>
  <c r="G139" i="1" s="1"/>
  <c r="AZ14" i="5"/>
  <c r="H138" i="1" s="1"/>
  <c r="AY14" i="5"/>
  <c r="G138" i="1" s="1"/>
  <c r="AZ13" i="5"/>
  <c r="H137" i="1" s="1"/>
  <c r="AY13" i="5"/>
  <c r="G137" i="1" s="1"/>
  <c r="AZ12" i="5"/>
  <c r="H136" i="1" s="1"/>
  <c r="AY12" i="5"/>
  <c r="G136" i="1" s="1"/>
  <c r="AZ11" i="5"/>
  <c r="H135" i="1" s="1"/>
  <c r="AY11" i="5"/>
  <c r="G135" i="1" s="1"/>
  <c r="AZ10" i="5"/>
  <c r="H134" i="1" s="1"/>
  <c r="AY10" i="5"/>
  <c r="G134" i="1" s="1"/>
  <c r="AZ9" i="5"/>
  <c r="H133" i="1" s="1"/>
  <c r="AY9" i="5"/>
  <c r="G133" i="1" s="1"/>
  <c r="AZ8" i="5"/>
  <c r="H132" i="1" s="1"/>
  <c r="AY8" i="5"/>
  <c r="G132" i="1" s="1"/>
  <c r="AZ7" i="5"/>
  <c r="H131" i="1" s="1"/>
  <c r="AY7" i="5"/>
  <c r="G131" i="1" s="1"/>
  <c r="AZ6" i="5"/>
  <c r="H130" i="1" s="1"/>
  <c r="AY6" i="5"/>
  <c r="G130" i="1" s="1"/>
  <c r="BA27" i="7" l="1"/>
  <c r="BA27" i="6"/>
  <c r="AZ5" i="5"/>
  <c r="AV27" i="5"/>
  <c r="AU27" i="5"/>
  <c r="AR27" i="5"/>
  <c r="AQ27" i="5"/>
  <c r="AN27" i="5"/>
  <c r="AM27" i="5"/>
  <c r="AJ27" i="5"/>
  <c r="AI27" i="5"/>
  <c r="AF27" i="5"/>
  <c r="AE27" i="5"/>
  <c r="AB27" i="5"/>
  <c r="AA27" i="5"/>
  <c r="AW26" i="5"/>
  <c r="AS26" i="5"/>
  <c r="AO26" i="5"/>
  <c r="AK26" i="5"/>
  <c r="AG26" i="5"/>
  <c r="AC26" i="5"/>
  <c r="AW25" i="5"/>
  <c r="AS25" i="5"/>
  <c r="AO25" i="5"/>
  <c r="AK25" i="5"/>
  <c r="AG25" i="5"/>
  <c r="AC25" i="5"/>
  <c r="AW24" i="5"/>
  <c r="AS24" i="5"/>
  <c r="AO24" i="5"/>
  <c r="AK24" i="5"/>
  <c r="AG24" i="5"/>
  <c r="AC24" i="5"/>
  <c r="AW23" i="5"/>
  <c r="AS23" i="5"/>
  <c r="AO23" i="5"/>
  <c r="AK23" i="5"/>
  <c r="AG23" i="5"/>
  <c r="AC23" i="5"/>
  <c r="AW22" i="5"/>
  <c r="AS22" i="5"/>
  <c r="AO22" i="5"/>
  <c r="AK22" i="5"/>
  <c r="AG22" i="5"/>
  <c r="AC22" i="5"/>
  <c r="AW21" i="5"/>
  <c r="AS21" i="5"/>
  <c r="AO21" i="5"/>
  <c r="AK21" i="5"/>
  <c r="AG21" i="5"/>
  <c r="AC21" i="5"/>
  <c r="AW20" i="5"/>
  <c r="AS20" i="5"/>
  <c r="AO20" i="5"/>
  <c r="AK20" i="5"/>
  <c r="AG20" i="5"/>
  <c r="AC20" i="5"/>
  <c r="AW19" i="5"/>
  <c r="AS19" i="5"/>
  <c r="AO19" i="5"/>
  <c r="AK19" i="5"/>
  <c r="AG19" i="5"/>
  <c r="AC19" i="5"/>
  <c r="AW18" i="5"/>
  <c r="AS18" i="5"/>
  <c r="AO18" i="5"/>
  <c r="AK18" i="5"/>
  <c r="AG18" i="5"/>
  <c r="AC18" i="5"/>
  <c r="AW17" i="5"/>
  <c r="AS17" i="5"/>
  <c r="AO17" i="5"/>
  <c r="AK17" i="5"/>
  <c r="AG17" i="5"/>
  <c r="AC17" i="5"/>
  <c r="AW16" i="5"/>
  <c r="AS16" i="5"/>
  <c r="AO16" i="5"/>
  <c r="AK16" i="5"/>
  <c r="AG16" i="5"/>
  <c r="AC16" i="5"/>
  <c r="AW15" i="5"/>
  <c r="AS15" i="5"/>
  <c r="AO15" i="5"/>
  <c r="AK15" i="5"/>
  <c r="AG15" i="5"/>
  <c r="AC15" i="5"/>
  <c r="AW14" i="5"/>
  <c r="AS14" i="5"/>
  <c r="AO14" i="5"/>
  <c r="AK14" i="5"/>
  <c r="AG14" i="5"/>
  <c r="AC14" i="5"/>
  <c r="AW13" i="5"/>
  <c r="AS13" i="5"/>
  <c r="AO13" i="5"/>
  <c r="AK13" i="5"/>
  <c r="AG13" i="5"/>
  <c r="AC13" i="5"/>
  <c r="AW12" i="5"/>
  <c r="AS12" i="5"/>
  <c r="AO12" i="5"/>
  <c r="AK12" i="5"/>
  <c r="AG12" i="5"/>
  <c r="AC12" i="5"/>
  <c r="AW11" i="5"/>
  <c r="AS11" i="5"/>
  <c r="AO11" i="5"/>
  <c r="AK11" i="5"/>
  <c r="AG11" i="5"/>
  <c r="AC11" i="5"/>
  <c r="AW10" i="5"/>
  <c r="AS10" i="5"/>
  <c r="AO10" i="5"/>
  <c r="AK10" i="5"/>
  <c r="AG10" i="5"/>
  <c r="AC10" i="5"/>
  <c r="AW9" i="5"/>
  <c r="AS9" i="5"/>
  <c r="AO9" i="5"/>
  <c r="AK9" i="5"/>
  <c r="AG9" i="5"/>
  <c r="AC9" i="5"/>
  <c r="AW8" i="5"/>
  <c r="AS8" i="5"/>
  <c r="AO8" i="5"/>
  <c r="AK8" i="5"/>
  <c r="AG8" i="5"/>
  <c r="AC8" i="5"/>
  <c r="AW7" i="5"/>
  <c r="AS7" i="5"/>
  <c r="AO7" i="5"/>
  <c r="AK7" i="5"/>
  <c r="AG7" i="5"/>
  <c r="AC7" i="5"/>
  <c r="AW6" i="5"/>
  <c r="AS6" i="5"/>
  <c r="AO6" i="5"/>
  <c r="AK6" i="5"/>
  <c r="AG6" i="5"/>
  <c r="AC6" i="5"/>
  <c r="AW5" i="5"/>
  <c r="AS5" i="5"/>
  <c r="AO5" i="5"/>
  <c r="AG5" i="5"/>
  <c r="AC5" i="5"/>
  <c r="X27" i="5"/>
  <c r="W27" i="5"/>
  <c r="T27" i="5"/>
  <c r="S27" i="5"/>
  <c r="P27" i="5"/>
  <c r="O27" i="5"/>
  <c r="Y26" i="5"/>
  <c r="U26" i="5"/>
  <c r="Q26" i="5"/>
  <c r="Y25" i="5"/>
  <c r="U25" i="5"/>
  <c r="Q25" i="5"/>
  <c r="Y24" i="5"/>
  <c r="U24" i="5"/>
  <c r="Q24" i="5"/>
  <c r="Y23" i="5"/>
  <c r="U23" i="5"/>
  <c r="Q23" i="5"/>
  <c r="Y22" i="5"/>
  <c r="U22" i="5"/>
  <c r="Q22" i="5"/>
  <c r="Y21" i="5"/>
  <c r="U21" i="5"/>
  <c r="Q21" i="5"/>
  <c r="Y20" i="5"/>
  <c r="U20" i="5"/>
  <c r="Q20" i="5"/>
  <c r="Y19" i="5"/>
  <c r="U19" i="5"/>
  <c r="Q19" i="5"/>
  <c r="Y18" i="5"/>
  <c r="U18" i="5"/>
  <c r="Q18" i="5"/>
  <c r="Y17" i="5"/>
  <c r="U17" i="5"/>
  <c r="Q17" i="5"/>
  <c r="Y16" i="5"/>
  <c r="U16" i="5"/>
  <c r="Q16" i="5"/>
  <c r="Y15" i="5"/>
  <c r="U15" i="5"/>
  <c r="Q15" i="5"/>
  <c r="Y14" i="5"/>
  <c r="U14" i="5"/>
  <c r="Q14" i="5"/>
  <c r="Y13" i="5"/>
  <c r="U13" i="5"/>
  <c r="Q13" i="5"/>
  <c r="Y12" i="5"/>
  <c r="U12" i="5"/>
  <c r="Q12" i="5"/>
  <c r="Y11" i="5"/>
  <c r="U11" i="5"/>
  <c r="Q11" i="5"/>
  <c r="Y10" i="5"/>
  <c r="U10" i="5"/>
  <c r="Q10" i="5"/>
  <c r="Y9" i="5"/>
  <c r="U9" i="5"/>
  <c r="Q9" i="5"/>
  <c r="Y8" i="5"/>
  <c r="U8" i="5"/>
  <c r="Q8" i="5"/>
  <c r="Y7" i="5"/>
  <c r="U7" i="5"/>
  <c r="Q7" i="5"/>
  <c r="Y6" i="5"/>
  <c r="U6" i="5"/>
  <c r="Q6" i="5"/>
  <c r="Y5" i="5"/>
  <c r="U5" i="5"/>
  <c r="Q5" i="5"/>
  <c r="L27" i="5"/>
  <c r="K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H27" i="5"/>
  <c r="G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BA26" i="5"/>
  <c r="BA25" i="5"/>
  <c r="BA24" i="5"/>
  <c r="BA23" i="5"/>
  <c r="BA22" i="5"/>
  <c r="BA21" i="5"/>
  <c r="BA20" i="5"/>
  <c r="BA19" i="5"/>
  <c r="BA18" i="5"/>
  <c r="BA17" i="5"/>
  <c r="BA16" i="5"/>
  <c r="BA15" i="5"/>
  <c r="BA14" i="5"/>
  <c r="BA13" i="5"/>
  <c r="BA12" i="5"/>
  <c r="BA11" i="5"/>
  <c r="BA10" i="5"/>
  <c r="BA9" i="5"/>
  <c r="BA8" i="5"/>
  <c r="BA7" i="5"/>
  <c r="BA6" i="5"/>
  <c r="D27" i="5"/>
  <c r="C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A5" i="1"/>
  <c r="AZ27" i="5" l="1"/>
  <c r="H129" i="1"/>
  <c r="Y27" i="5"/>
  <c r="AW27" i="5"/>
  <c r="AC27" i="5"/>
  <c r="AK27" i="5"/>
  <c r="BA5" i="5"/>
  <c r="AS27" i="5"/>
  <c r="U27" i="5"/>
  <c r="AO27" i="5"/>
  <c r="AG27" i="5"/>
  <c r="Q27" i="5"/>
  <c r="M27" i="5"/>
  <c r="AY27" i="5"/>
  <c r="I27" i="5"/>
  <c r="E27" i="5"/>
  <c r="BA27" i="5" l="1"/>
  <c r="N51" i="2"/>
  <c r="F134" i="1" l="1"/>
  <c r="G96" i="2" l="1"/>
  <c r="G99" i="2" s="1"/>
  <c r="H208" i="1"/>
  <c r="G208" i="1"/>
  <c r="E208" i="1"/>
  <c r="D208" i="1"/>
  <c r="I207" i="1"/>
  <c r="F207" i="1"/>
  <c r="I206" i="1"/>
  <c r="F206" i="1"/>
  <c r="I205" i="1"/>
  <c r="F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208" i="1" l="1"/>
  <c r="F208" i="1"/>
  <c r="H236" i="1"/>
  <c r="G236" i="1"/>
  <c r="E236" i="1"/>
  <c r="D236" i="1"/>
  <c r="I235" i="1"/>
  <c r="F235" i="1"/>
  <c r="I234" i="1"/>
  <c r="F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F236" i="1" l="1"/>
  <c r="I236" i="1"/>
  <c r="L7" i="2"/>
  <c r="A1" i="2"/>
  <c r="H96" i="2"/>
  <c r="H99" i="2" s="1"/>
  <c r="C96" i="2"/>
  <c r="C99" i="2" s="1"/>
  <c r="D96" i="2"/>
  <c r="D99" i="2" s="1"/>
  <c r="E96" i="2"/>
  <c r="E99" i="2" s="1"/>
  <c r="F96" i="2"/>
  <c r="F99" i="2" s="1"/>
  <c r="I96" i="2"/>
  <c r="I99" i="2" s="1"/>
  <c r="J96" i="2"/>
  <c r="J99" i="2" s="1"/>
  <c r="K96" i="2"/>
  <c r="K99" i="2" s="1"/>
  <c r="L96" i="2"/>
  <c r="L99" i="2" s="1"/>
  <c r="M96" i="2"/>
  <c r="M99" i="2" s="1"/>
  <c r="N98" i="2"/>
  <c r="N97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O8" i="2"/>
  <c r="F72" i="1"/>
  <c r="I73" i="1"/>
  <c r="G151" i="1"/>
  <c r="H151" i="1"/>
  <c r="D151" i="1"/>
  <c r="E151" i="1"/>
  <c r="I150" i="1"/>
  <c r="F150" i="1"/>
  <c r="I149" i="1"/>
  <c r="F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I133" i="1"/>
  <c r="F133" i="1"/>
  <c r="I132" i="1"/>
  <c r="F132" i="1"/>
  <c r="I131" i="1"/>
  <c r="F131" i="1"/>
  <c r="I130" i="1"/>
  <c r="F130" i="1"/>
  <c r="I129" i="1"/>
  <c r="F129" i="1"/>
  <c r="G323" i="1"/>
  <c r="H323" i="1"/>
  <c r="D323" i="1"/>
  <c r="F323" i="1" s="1"/>
  <c r="E323" i="1"/>
  <c r="I322" i="1"/>
  <c r="F322" i="1"/>
  <c r="I321" i="1"/>
  <c r="F321" i="1"/>
  <c r="I320" i="1"/>
  <c r="F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G294" i="1"/>
  <c r="H294" i="1"/>
  <c r="D294" i="1"/>
  <c r="E294" i="1"/>
  <c r="I293" i="1"/>
  <c r="F293" i="1"/>
  <c r="I292" i="1"/>
  <c r="F292" i="1"/>
  <c r="I291" i="1"/>
  <c r="F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G265" i="1"/>
  <c r="H265" i="1"/>
  <c r="D265" i="1"/>
  <c r="E265" i="1"/>
  <c r="I264" i="1"/>
  <c r="F264" i="1"/>
  <c r="I263" i="1"/>
  <c r="F263" i="1"/>
  <c r="I262" i="1"/>
  <c r="F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G180" i="1"/>
  <c r="H180" i="1"/>
  <c r="D180" i="1"/>
  <c r="E180" i="1"/>
  <c r="I179" i="1"/>
  <c r="F179" i="1"/>
  <c r="I178" i="1"/>
  <c r="F178" i="1"/>
  <c r="I177" i="1"/>
  <c r="F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G122" i="1"/>
  <c r="H122" i="1"/>
  <c r="D122" i="1"/>
  <c r="E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N96" i="2" l="1"/>
  <c r="I35" i="1"/>
  <c r="F180" i="1"/>
  <c r="F151" i="1"/>
  <c r="I93" i="1"/>
  <c r="I151" i="1"/>
  <c r="F265" i="1"/>
  <c r="F294" i="1"/>
  <c r="F35" i="1"/>
  <c r="I64" i="1"/>
  <c r="I265" i="1"/>
  <c r="F64" i="1"/>
  <c r="I180" i="1"/>
  <c r="I323" i="1"/>
  <c r="F93" i="1"/>
  <c r="F122" i="1"/>
  <c r="I122" i="1"/>
  <c r="I294" i="1"/>
  <c r="N99" i="2"/>
</calcChain>
</file>

<file path=xl/sharedStrings.xml><?xml version="1.0" encoding="utf-8"?>
<sst xmlns="http://schemas.openxmlformats.org/spreadsheetml/2006/main" count="736" uniqueCount="161">
  <si>
    <t>Hennepin Health</t>
  </si>
  <si>
    <t>Minnesota Supplement Report #3</t>
  </si>
  <si>
    <t>ENROLLMENT BY DEMOGRAPHIC GROUPS,</t>
  </si>
  <si>
    <t>AGE, GENDER AND ENROLLEE MONTHS OF PARTICIPATION</t>
  </si>
  <si>
    <t>Public Information, Minnesota Statutes § 62D.08</t>
  </si>
  <si>
    <t>Type of Product:</t>
  </si>
  <si>
    <t>Commercial</t>
  </si>
  <si>
    <t>Age of Enrollees</t>
  </si>
  <si>
    <t>Members at End of Period</t>
  </si>
  <si>
    <t>Member Months</t>
  </si>
  <si>
    <t>Male</t>
  </si>
  <si>
    <t>Female</t>
  </si>
  <si>
    <t>Total</t>
  </si>
  <si>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</si>
  <si>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</si>
  <si>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</si>
  <si>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</si>
  <si>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</si>
  <si>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</si>
  <si>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</si>
  <si>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</si>
  <si>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</si>
  <si>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</si>
  <si>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</si>
  <si>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</si>
  <si>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</si>
  <si>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</si>
  <si>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</si>
  <si>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</si>
  <si>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</si>
  <si>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</si>
  <si>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</si>
  <si>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</si>
  <si>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</si>
  <si>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Unknown</t>
  </si>
  <si>
    <t>Medicare Advantage</t>
  </si>
  <si>
    <t>Medicare Cost</t>
  </si>
  <si>
    <t>Minnesota Senior Health Options (MSHO)</t>
  </si>
  <si>
    <t xml:space="preserve">Special Needs Basic Care (MA only) </t>
  </si>
  <si>
    <t xml:space="preserve"> </t>
  </si>
  <si>
    <t xml:space="preserve">Special Needs Basic Care Integrated </t>
  </si>
  <si>
    <t>Prepaid Medical Assistance (PMAP)</t>
  </si>
  <si>
    <t>July 2018 Notation:</t>
  </si>
  <si>
    <t>For each product I used July actual and allocated the YTD membership by age group and sex.  Going forward we will append the actual Plan, Sex, Age report to update YTD.</t>
  </si>
  <si>
    <t>MSC+</t>
  </si>
  <si>
    <t>MNCare</t>
  </si>
  <si>
    <t>Other:</t>
  </si>
  <si>
    <t>Administrative Services Only (Self-insured)</t>
  </si>
  <si>
    <t>Current as of 7/1/2022; for most recent version, go to https://www.health.state.mn.us/facilities/insurance/managedcare/planinfo/enrollment/index.html.</t>
  </si>
  <si>
    <t>Members at End of January</t>
  </si>
  <si>
    <t>Members at End of February</t>
  </si>
  <si>
    <t>Members at End of March</t>
  </si>
  <si>
    <t>Members at End of April</t>
  </si>
  <si>
    <t>Members at End of May</t>
  </si>
  <si>
    <t>Members at End of June</t>
  </si>
  <si>
    <t>Members at End of July</t>
  </si>
  <si>
    <t>Members at End of August</t>
  </si>
  <si>
    <t>Members at End of September</t>
  </si>
  <si>
    <t>Members at End of October</t>
  </si>
  <si>
    <t>Members at End of November</t>
  </si>
  <si>
    <t>Members at End of  December</t>
  </si>
  <si>
    <t>YTD Member Months</t>
  </si>
  <si>
    <t>ENROLLMENT BY COUNTY AND PRODUCT TYPE</t>
  </si>
  <si>
    <t>As of December 31, 2021</t>
  </si>
  <si>
    <t>County</t>
  </si>
  <si>
    <t>(code)</t>
  </si>
  <si>
    <t>MN Senior Health Options (MSHO)</t>
  </si>
  <si>
    <t>Special Needs Basic Care (MA Only)</t>
  </si>
  <si>
    <t>Special Needs Basic Care Integrated</t>
  </si>
  <si>
    <t>Prepaid Medical Assistance Program (PMAP)</t>
  </si>
  <si>
    <t>Total Enrollees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</si>
  <si>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</si>
  <si>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</si>
  <si>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</si>
  <si>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</si>
  <si>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</si>
  <si>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</si>
  <si>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</si>
  <si>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</si>
  <si>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</si>
  <si>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</si>
  <si>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</si>
  <si>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</si>
  <si>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</si>
  <si>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</si>
  <si>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</si>
  <si>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</si>
  <si>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</si>
  <si>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</si>
  <si>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</si>
  <si>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</si>
  <si>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</si>
  <si>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</si>
  <si>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</si>
  <si>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</si>
  <si>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</si>
  <si>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</si>
  <si>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</si>
  <si>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</si>
  <si>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</si>
  <si>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</si>
  <si>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</si>
  <si>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</si>
  <si>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</si>
  <si>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</si>
  <si>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</si>
  <si>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</si>
  <si>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</si>
  <si>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</si>
  <si>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</si>
  <si>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</si>
  <si>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</si>
  <si>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</si>
  <si>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</si>
  <si>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</si>
  <si>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</si>
  <si>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</si>
  <si>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</si>
  <si>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</si>
  <si>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</si>
  <si>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</si>
  <si>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</si>
  <si>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</si>
  <si>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</si>
  <si>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</si>
  <si>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</si>
  <si>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</si>
  <si>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</si>
  <si>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</si>
  <si>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</si>
  <si>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</si>
  <si>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</si>
  <si>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</si>
  <si>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</si>
  <si>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</si>
  <si>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</si>
  <si>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</si>
  <si>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</si>
  <si>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</si>
  <si>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Saint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</si>
  <si>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</si>
  <si>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</si>
  <si>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</si>
  <si>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</si>
  <si>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</si>
  <si>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</si>
  <si>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</si>
  <si>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</si>
  <si>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</si>
  <si>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</si>
  <si>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</si>
  <si>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</si>
  <si>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</si>
  <si>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</si>
  <si>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</si>
  <si>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</si>
  <si>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</si>
  <si>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</si>
  <si>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State Total</t>
  </si>
  <si>
    <t>Outside State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</si>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</sst>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i/>
      <u/>
      <sz val="10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 wrapText="1"/>
    </xf>
    <xf numFmtId="41" fontId="0" fillId="0" borderId="5" xfId="0" applyNumberFormat="1" applyFill="1" applyBorder="1" applyAlignment="1" applyProtection="1">
      <alignment horizontal="center" shrinkToFit="1"/>
      <protection locked="0"/>
    </xf>
    <xf numFmtId="41" fontId="0" fillId="0" borderId="6" xfId="0" applyNumberFormat="1" applyFill="1" applyBorder="1" applyAlignment="1" applyProtection="1">
      <alignment horizontal="center" shrinkToFit="1"/>
      <protection locked="0"/>
    </xf>
    <xf numFmtId="41" fontId="0" fillId="0" borderId="7" xfId="0" applyNumberFormat="1" applyFill="1" applyBorder="1" applyAlignment="1" applyProtection="1">
      <alignment horizontal="center" shrinkToFit="1"/>
      <protection locked="0"/>
    </xf>
    <xf numFmtId="41" fontId="0" fillId="0" borderId="8" xfId="0" applyNumberFormat="1" applyFill="1" applyBorder="1" applyAlignment="1" applyProtection="1">
      <alignment horizontal="center" shrinkToFit="1"/>
      <protection locked="0"/>
    </xf>
    <xf numFmtId="41" fontId="0" fillId="0" borderId="9" xfId="0" applyNumberFormat="1" applyFill="1" applyBorder="1" applyAlignment="1" applyProtection="1">
      <alignment horizontal="center" shrinkToFit="1"/>
      <protection locked="0"/>
    </xf>
    <xf numFmtId="41" fontId="0" fillId="0" borderId="10" xfId="0" applyNumberFormat="1" applyFill="1" applyBorder="1" applyAlignment="1" applyProtection="1">
      <alignment horizontal="center" shrinkToFit="1"/>
      <protection locked="0"/>
    </xf>
    <xf numFmtId="41" fontId="0" fillId="0" borderId="11" xfId="0" applyNumberFormat="1" applyFill="1" applyBorder="1" applyAlignment="1" applyProtection="1">
      <alignment horizontal="center" shrinkToFit="1"/>
      <protection locked="0"/>
    </xf>
    <xf numFmtId="41" fontId="0" fillId="0" borderId="12" xfId="0" applyNumberFormat="1" applyFill="1" applyBorder="1" applyAlignment="1" applyProtection="1">
      <alignment horizontal="center" shrinkToFit="1"/>
      <protection locked="0"/>
    </xf>
    <xf numFmtId="41" fontId="0" fillId="0" borderId="13" xfId="0" applyNumberFormat="1" applyFill="1" applyBorder="1" applyAlignment="1" applyProtection="1">
      <alignment horizontal="center" shrinkToFit="1"/>
      <protection locked="0"/>
    </xf>
    <xf numFmtId="41" fontId="0" fillId="0" borderId="14" xfId="0" applyNumberFormat="1" applyFill="1" applyBorder="1" applyAlignment="1" applyProtection="1">
      <alignment horizontal="center" shrinkToFit="1"/>
      <protection locked="0"/>
    </xf>
    <xf numFmtId="41" fontId="0" fillId="0" borderId="15" xfId="0" applyNumberFormat="1" applyFill="1" applyBorder="1" applyAlignment="1" applyProtection="1">
      <alignment horizont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2" borderId="0" xfId="0" applyFill="1" applyProtection="1"/>
    <xf numFmtId="0" fontId="1" fillId="2" borderId="0" xfId="0" applyFont="1" applyFill="1" applyProtection="1"/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right"/>
    </xf>
    <xf numFmtId="16" fontId="1" fillId="2" borderId="17" xfId="0" quotePrefix="1" applyNumberFormat="1" applyFont="1" applyFill="1" applyBorder="1" applyAlignment="1" applyProtection="1">
      <alignment horizontal="right"/>
    </xf>
    <xf numFmtId="0" fontId="1" fillId="2" borderId="17" xfId="0" quotePrefix="1" applyFont="1" applyFill="1" applyBorder="1" applyAlignment="1" applyProtection="1">
      <alignment horizontal="right"/>
    </xf>
    <xf numFmtId="0" fontId="1" fillId="2" borderId="17" xfId="0" applyFont="1" applyFill="1" applyBorder="1" applyAlignment="1" applyProtection="1">
      <alignment horizontal="right"/>
    </xf>
    <xf numFmtId="0" fontId="1" fillId="2" borderId="18" xfId="0" applyFont="1" applyFill="1" applyBorder="1" applyAlignment="1" applyProtection="1">
      <alignment horizontal="right"/>
    </xf>
    <xf numFmtId="0" fontId="0" fillId="2" borderId="19" xfId="0" applyFill="1" applyBorder="1" applyProtection="1"/>
    <xf numFmtId="0" fontId="0" fillId="2" borderId="20" xfId="0" quotePrefix="1" applyFill="1" applyBorder="1" applyProtection="1"/>
    <xf numFmtId="0" fontId="0" fillId="2" borderId="17" xfId="0" applyFill="1" applyBorder="1" applyProtection="1"/>
    <xf numFmtId="0" fontId="0" fillId="2" borderId="21" xfId="0" quotePrefix="1" applyFill="1" applyBorder="1" applyProtection="1"/>
    <xf numFmtId="0" fontId="0" fillId="2" borderId="21" xfId="0" applyFill="1" applyBorder="1" applyProtection="1"/>
    <xf numFmtId="0" fontId="0" fillId="2" borderId="22" xfId="0" applyFill="1" applyBorder="1" applyProtection="1"/>
    <xf numFmtId="0" fontId="0" fillId="2" borderId="23" xfId="0" applyFill="1" applyBorder="1" applyProtection="1"/>
    <xf numFmtId="0" fontId="4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0" fillId="2" borderId="18" xfId="0" applyFill="1" applyBorder="1" applyProtection="1"/>
    <xf numFmtId="0" fontId="4" fillId="2" borderId="2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41" fontId="0" fillId="3" borderId="27" xfId="0" applyNumberFormat="1" applyFill="1" applyBorder="1" applyAlignment="1" applyProtection="1">
      <alignment horizontal="center" shrinkToFit="1"/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0" fontId="0" fillId="4" borderId="33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6" xfId="0" applyFill="1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Border="1" applyAlignment="1" applyProtection="1">
      <alignment horizontal="right"/>
    </xf>
    <xf numFmtId="41" fontId="0" fillId="0" borderId="0" xfId="0" applyNumberFormat="1" applyProtection="1">
      <protection hidden="1"/>
    </xf>
    <xf numFmtId="43" fontId="0" fillId="0" borderId="0" xfId="0" applyNumberFormat="1" applyProtection="1">
      <protection hidden="1"/>
    </xf>
    <xf numFmtId="41" fontId="0" fillId="0" borderId="0" xfId="0" applyNumberFormat="1" applyProtection="1"/>
    <xf numFmtId="164" fontId="0" fillId="0" borderId="0" xfId="1" applyNumberFormat="1" applyFont="1" applyProtection="1">
      <protection hidden="1"/>
    </xf>
    <xf numFmtId="0" fontId="0" fillId="5" borderId="0" xfId="0" applyFill="1" applyProtection="1">
      <protection hidden="1"/>
    </xf>
    <xf numFmtId="164" fontId="0" fillId="0" borderId="0" xfId="0" applyNumberFormat="1" applyProtection="1">
      <protection hidden="1"/>
    </xf>
    <xf numFmtId="0" fontId="0" fillId="5" borderId="0" xfId="0" applyFill="1" applyProtection="1"/>
    <xf numFmtId="164" fontId="0" fillId="0" borderId="0" xfId="0" applyNumberFormat="1" applyProtection="1"/>
    <xf numFmtId="0" fontId="1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41" fontId="0" fillId="2" borderId="0" xfId="0" applyNumberFormat="1" applyFill="1" applyProtection="1"/>
    <xf numFmtId="0" fontId="1" fillId="2" borderId="48" xfId="0" applyFont="1" applyFill="1" applyBorder="1" applyAlignment="1" applyProtection="1">
      <alignment horizontal="center" wrapText="1"/>
    </xf>
    <xf numFmtId="0" fontId="1" fillId="2" borderId="49" xfId="0" applyFont="1" applyFill="1" applyBorder="1" applyAlignment="1" applyProtection="1">
      <alignment horizontal="center" wrapText="1"/>
    </xf>
    <xf numFmtId="0" fontId="1" fillId="2" borderId="21" xfId="0" applyFont="1" applyFill="1" applyBorder="1" applyAlignment="1" applyProtection="1">
      <alignment horizontal="right"/>
    </xf>
    <xf numFmtId="41" fontId="0" fillId="0" borderId="0" xfId="0" applyNumberFormat="1" applyFill="1" applyBorder="1" applyAlignment="1" applyProtection="1">
      <alignment horizontal="center" shrinkToFit="1"/>
      <protection hidden="1"/>
    </xf>
    <xf numFmtId="0" fontId="5" fillId="2" borderId="0" xfId="0" applyFont="1" applyFill="1" applyAlignment="1" applyProtection="1">
      <alignment horizontal="center" vertical="top"/>
    </xf>
    <xf numFmtId="0" fontId="0" fillId="2" borderId="0" xfId="0" applyFill="1" applyAlignment="1" applyProtection="1"/>
    <xf numFmtId="0" fontId="10" fillId="2" borderId="0" xfId="0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horizontal="center" vertical="top"/>
    </xf>
    <xf numFmtId="0" fontId="1" fillId="2" borderId="39" xfId="0" applyFont="1" applyFill="1" applyBorder="1" applyAlignment="1" applyProtection="1">
      <alignment horizontal="center" wrapText="1"/>
    </xf>
    <xf numFmtId="0" fontId="1" fillId="2" borderId="40" xfId="0" applyFont="1" applyFill="1" applyBorder="1" applyAlignment="1" applyProtection="1">
      <alignment horizontal="center" wrapText="1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 applyProtection="1"/>
    <xf numFmtId="0" fontId="3" fillId="2" borderId="0" xfId="0" applyFont="1" applyFill="1" applyBorder="1" applyAlignment="1" applyProtection="1">
      <alignment horizontal="center" vertical="top"/>
    </xf>
    <xf numFmtId="0" fontId="0" fillId="2" borderId="0" xfId="0" applyFill="1" applyAlignment="1" applyProtection="1">
      <alignment vertical="top"/>
    </xf>
    <xf numFmtId="0" fontId="1" fillId="0" borderId="16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2" borderId="16" xfId="0" applyFont="1" applyFill="1" applyBorder="1" applyAlignment="1" applyProtection="1">
      <alignment horizontal="center" wrapText="1"/>
    </xf>
    <xf numFmtId="0" fontId="1" fillId="2" borderId="37" xfId="0" applyFont="1" applyFill="1" applyBorder="1" applyAlignment="1" applyProtection="1">
      <alignment horizontal="center" wrapText="1"/>
    </xf>
    <xf numFmtId="0" fontId="1" fillId="2" borderId="38" xfId="0" applyFont="1" applyFill="1" applyBorder="1" applyAlignment="1" applyProtection="1">
      <alignment horizontal="center" wrapText="1"/>
    </xf>
    <xf numFmtId="0" fontId="1" fillId="0" borderId="4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42" xfId="0" applyFon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 wrapText="1"/>
    </xf>
    <xf numFmtId="0" fontId="0" fillId="0" borderId="14" xfId="0" applyFill="1" applyBorder="1" applyAlignment="1" applyProtection="1"/>
    <xf numFmtId="0" fontId="0" fillId="0" borderId="6" xfId="0" applyBorder="1" applyAlignment="1" applyProtection="1">
      <alignment horizontal="center" wrapText="1"/>
    </xf>
    <xf numFmtId="0" fontId="0" fillId="0" borderId="14" xfId="0" applyBorder="1" applyAlignment="1" applyProtection="1"/>
    <xf numFmtId="0" fontId="0" fillId="0" borderId="46" xfId="0" applyBorder="1" applyAlignment="1" applyProtection="1">
      <alignment horizontal="center" wrapText="1"/>
    </xf>
    <xf numFmtId="0" fontId="0" fillId="0" borderId="47" xfId="0" applyBorder="1" applyAlignment="1" applyProtection="1">
      <alignment horizontal="center" wrapText="1"/>
    </xf>
    <xf numFmtId="43" fontId="5" fillId="2" borderId="0" xfId="0" applyNumberFormat="1" applyFont="1" applyFill="1" applyBorder="1" applyAlignment="1" applyProtection="1">
      <alignment horizontal="center" vertical="top"/>
    </xf>
    <xf numFmtId="0" fontId="6" fillId="2" borderId="0" xfId="0" applyFont="1" applyFill="1" applyAlignment="1" applyProtection="1">
      <alignment horizontal="center" vertical="top"/>
    </xf>
    <xf numFmtId="0" fontId="7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protection hidden="1"/>
    </xf>
    <xf numFmtId="0" fontId="0" fillId="2" borderId="43" xfId="0" applyFill="1" applyBorder="1" applyAlignment="1" applyProtection="1"/>
    <xf numFmtId="0" fontId="0" fillId="0" borderId="5" xfId="0" applyBorder="1" applyAlignment="1" applyProtection="1">
      <alignment horizontal="center" wrapText="1"/>
    </xf>
    <xf numFmtId="0" fontId="0" fillId="0" borderId="13" xfId="0" applyBorder="1" applyAlignment="1" applyProtection="1"/>
    <xf numFmtId="0" fontId="0" fillId="0" borderId="35" xfId="0" applyBorder="1" applyAlignment="1" applyProtection="1">
      <alignment horizontal="center" wrapText="1"/>
    </xf>
    <xf numFmtId="0" fontId="0" fillId="0" borderId="27" xfId="0" applyBorder="1" applyAlignment="1" applyProtection="1"/>
    <xf numFmtId="0" fontId="0" fillId="0" borderId="34" xfId="0" applyBorder="1" applyAlignment="1" applyProtection="1">
      <alignment horizontal="center" wrapText="1"/>
    </xf>
    <xf numFmtId="0" fontId="0" fillId="0" borderId="15" xfId="0" applyBorder="1" applyAlignment="1" applyProtection="1"/>
    <xf numFmtId="0" fontId="0" fillId="2" borderId="44" xfId="0" applyFill="1" applyBorder="1" applyAlignment="1" applyProtection="1">
      <alignment horizontal="right"/>
    </xf>
    <xf numFmtId="0" fontId="0" fillId="2" borderId="45" xfId="0" applyFill="1" applyBorder="1" applyAlignment="1" applyProtection="1">
      <alignment horizontal="right"/>
    </xf>
    <xf numFmtId="0" fontId="10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</cellXfs>
  <cellStyles count="2">
    <cellStyle name="Comma" xfId="1" builtinId="3"/>
    <cellStyle name="Normal" xfId="0" builtinId="0"/>
  </cellStyles>
  <dxfs count="4">
    <dxf>
      <fill>
        <patternFill patternType="lightGray"/>
      </fill>
    </dxf>
    <dxf>
      <fill>
        <patternFill patternType="lightGray"/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325"/>
  <sheetViews>
    <sheetView showGridLines="0" tabSelected="1" zoomScaleNormal="100" zoomScaleSheetLayoutView="100" workbookViewId="0">
      <pane ySplit="6" topLeftCell="A7" activePane="bottomLeft" state="frozenSplit"/>
      <selection pane="bottomLeft" activeCell="U1" sqref="U1:XFD1048576"/>
    </sheetView>
  </sheetViews>
  <sheetFormatPr defaultColWidth="0" defaultRowHeight="12.5" zeroHeight="1" x14ac:dyDescent="0.25"/>
  <cols>
    <col min="1" max="1" width="6.7265625" style="40" customWidth="1"/>
    <col min="2" max="2" width="6.26953125" style="40" customWidth="1"/>
    <col min="3" max="3" width="9.54296875" style="40" customWidth="1"/>
    <col min="4" max="10" width="9.1796875" style="40" customWidth="1"/>
    <col min="11" max="11" width="11.26953125" style="40" hidden="1" customWidth="1"/>
    <col min="12" max="12" width="0" style="40" hidden="1" customWidth="1"/>
    <col min="13" max="13" width="10.26953125" style="40" hidden="1" customWidth="1"/>
    <col min="14" max="20" width="0" style="40" hidden="1" customWidth="1"/>
    <col min="21" max="26" width="0" style="40" hidden="1"/>
    <col min="27" max="16384" width="9.1796875" style="40" hidden="1"/>
  </cols>
  <sheetData>
    <row r="1" spans="1:10" s="1" customFormat="1" ht="15.75" customHeight="1" x14ac:dyDescent="0.35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s="17" customFormat="1" ht="22.5" customHeight="1" x14ac:dyDescent="0.25">
      <c r="A2" s="93" t="s">
        <v>1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s="1" customFormat="1" ht="15.5" x14ac:dyDescent="0.35">
      <c r="A3" s="95" t="s">
        <v>2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s="1" customFormat="1" ht="15.75" customHeight="1" x14ac:dyDescent="0.25">
      <c r="A4" s="97" t="s">
        <v>3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s="17" customFormat="1" ht="22.5" customHeight="1" x14ac:dyDescent="0.25">
      <c r="A5" s="86" t="str">
        <f>County!A4</f>
        <v>As of December 31, 2021</v>
      </c>
      <c r="B5" s="87"/>
      <c r="C5" s="87"/>
      <c r="D5" s="87"/>
      <c r="E5" s="87"/>
      <c r="F5" s="87"/>
      <c r="G5" s="87"/>
      <c r="H5" s="87"/>
      <c r="I5" s="87"/>
      <c r="J5" s="87"/>
    </row>
    <row r="6" spans="1:10" s="18" customFormat="1" ht="15" customHeight="1" x14ac:dyDescent="0.25">
      <c r="A6" s="90" t="s">
        <v>4</v>
      </c>
      <c r="B6" s="90"/>
      <c r="C6" s="90"/>
      <c r="D6" s="90"/>
      <c r="E6" s="90"/>
      <c r="F6" s="90"/>
      <c r="G6" s="90"/>
      <c r="H6" s="90"/>
      <c r="I6" s="90"/>
      <c r="J6" s="90"/>
    </row>
    <row r="7" spans="1:10" s="18" customFormat="1" ht="12.75" customHeight="1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</row>
    <row r="8" spans="1:10" s="1" customFormat="1" ht="12.75" customHeight="1" x14ac:dyDescent="0.35">
      <c r="A8" s="19"/>
      <c r="B8" s="64"/>
      <c r="C8" s="85"/>
      <c r="D8" s="85"/>
      <c r="E8" s="85"/>
      <c r="F8" s="85"/>
      <c r="G8" s="85"/>
      <c r="H8" s="85"/>
      <c r="I8" s="85"/>
      <c r="J8" s="85"/>
    </row>
    <row r="9" spans="1:10" s="1" customFormat="1" ht="13" x14ac:dyDescent="0.3">
      <c r="A9" s="19"/>
      <c r="B9" s="20" t="s">
        <v>5</v>
      </c>
      <c r="C9" s="19"/>
      <c r="D9" s="20" t="s">
        <v>6</v>
      </c>
      <c r="E9" s="19"/>
      <c r="F9" s="19"/>
      <c r="G9" s="19"/>
      <c r="H9" s="19"/>
      <c r="I9" s="19"/>
      <c r="J9" s="19"/>
    </row>
    <row r="10" spans="1:10" s="1" customFormat="1" ht="13" thickBot="1" x14ac:dyDescent="0.3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s="1" customFormat="1" ht="20.149999999999999" customHeight="1" x14ac:dyDescent="0.3">
      <c r="A11" s="19"/>
      <c r="B11" s="19"/>
      <c r="C11" s="91" t="s">
        <v>7</v>
      </c>
      <c r="D11" s="102" t="s">
        <v>8</v>
      </c>
      <c r="E11" s="103"/>
      <c r="F11" s="104"/>
      <c r="G11" s="102" t="s">
        <v>9</v>
      </c>
      <c r="H11" s="103"/>
      <c r="I11" s="104"/>
      <c r="J11" s="19"/>
    </row>
    <row r="12" spans="1:10" s="1" customFormat="1" ht="20.149999999999999" customHeight="1" thickBot="1" x14ac:dyDescent="0.35">
      <c r="A12" s="19"/>
      <c r="B12" s="19"/>
      <c r="C12" s="92"/>
      <c r="D12" s="21" t="s">
        <v>10</v>
      </c>
      <c r="E12" s="22" t="s">
        <v>11</v>
      </c>
      <c r="F12" s="23" t="s">
        <v>12</v>
      </c>
      <c r="G12" s="21" t="s">
        <v>10</v>
      </c>
      <c r="H12" s="22" t="s">
        <v>11</v>
      </c>
      <c r="I12" s="23" t="s">
        <v>12</v>
      </c>
      <c r="J12" s="19"/>
    </row>
    <row r="13" spans="1:10" ht="20.149999999999999" customHeight="1" x14ac:dyDescent="0.3">
      <c r="A13" s="19"/>
      <c r="B13" s="19"/>
      <c r="C13" s="24" t="s">
        <v>13</v>
      </c>
      <c r="D13" s="6"/>
      <c r="E13" s="7"/>
      <c r="F13" s="55" t="str">
        <f>IF(COUNT(D13:E13)=0,"NR",SUM(D13:E13))</f>
        <v>NR</v>
      </c>
      <c r="G13" s="6"/>
      <c r="H13" s="7"/>
      <c r="I13" s="55" t="str">
        <f t="shared" ref="I13:I35" si="0">IF(COUNT(G13:H13)=0,"NR",SUM(G13:H13))</f>
        <v>NR</v>
      </c>
      <c r="J13" s="62"/>
    </row>
    <row r="14" spans="1:10" ht="20.149999999999999" customHeight="1" x14ac:dyDescent="0.3">
      <c r="A14" s="19"/>
      <c r="B14" s="19"/>
      <c r="C14" s="25" t="s">
        <v>14</v>
      </c>
      <c r="D14" s="8"/>
      <c r="E14" s="9"/>
      <c r="F14" s="63" t="str">
        <f t="shared" ref="F14:F35" si="1">IF(COUNT(D14:E14)=0,"NR",SUM(D14:E14))</f>
        <v>NR</v>
      </c>
      <c r="G14" s="8"/>
      <c r="H14" s="9"/>
      <c r="I14" s="63" t="str">
        <f t="shared" si="0"/>
        <v>NR</v>
      </c>
      <c r="J14" s="62"/>
    </row>
    <row r="15" spans="1:10" ht="20.149999999999999" customHeight="1" x14ac:dyDescent="0.3">
      <c r="A15" s="19"/>
      <c r="B15" s="19"/>
      <c r="C15" s="26" t="s">
        <v>15</v>
      </c>
      <c r="D15" s="8"/>
      <c r="E15" s="9"/>
      <c r="F15" s="63" t="str">
        <f t="shared" si="1"/>
        <v>NR</v>
      </c>
      <c r="G15" s="8"/>
      <c r="H15" s="9"/>
      <c r="I15" s="63" t="str">
        <f t="shared" si="0"/>
        <v>NR</v>
      </c>
      <c r="J15" s="62"/>
    </row>
    <row r="16" spans="1:10" ht="20.149999999999999" customHeight="1" x14ac:dyDescent="0.3">
      <c r="A16" s="19"/>
      <c r="B16" s="19"/>
      <c r="C16" s="26" t="s">
        <v>16</v>
      </c>
      <c r="D16" s="8"/>
      <c r="E16" s="9"/>
      <c r="F16" s="63" t="str">
        <f t="shared" si="1"/>
        <v>NR</v>
      </c>
      <c r="G16" s="8"/>
      <c r="H16" s="9"/>
      <c r="I16" s="63" t="str">
        <f t="shared" si="0"/>
        <v>NR</v>
      </c>
      <c r="J16" s="62"/>
    </row>
    <row r="17" spans="1:10" ht="20.149999999999999" customHeight="1" x14ac:dyDescent="0.3">
      <c r="A17" s="19"/>
      <c r="B17" s="19"/>
      <c r="C17" s="27" t="s">
        <v>17</v>
      </c>
      <c r="D17" s="8"/>
      <c r="E17" s="9"/>
      <c r="F17" s="63" t="str">
        <f t="shared" si="1"/>
        <v>NR</v>
      </c>
      <c r="G17" s="8"/>
      <c r="H17" s="9"/>
      <c r="I17" s="63" t="str">
        <f t="shared" si="0"/>
        <v>NR</v>
      </c>
      <c r="J17" s="62"/>
    </row>
    <row r="18" spans="1:10" ht="20.149999999999999" customHeight="1" x14ac:dyDescent="0.3">
      <c r="A18" s="19"/>
      <c r="B18" s="19"/>
      <c r="C18" s="27" t="s">
        <v>18</v>
      </c>
      <c r="D18" s="8"/>
      <c r="E18" s="9"/>
      <c r="F18" s="63" t="str">
        <f t="shared" si="1"/>
        <v>NR</v>
      </c>
      <c r="G18" s="8"/>
      <c r="H18" s="9"/>
      <c r="I18" s="63" t="str">
        <f t="shared" si="0"/>
        <v>NR</v>
      </c>
      <c r="J18" s="62"/>
    </row>
    <row r="19" spans="1:10" ht="20.149999999999999" customHeight="1" x14ac:dyDescent="0.3">
      <c r="A19" s="19"/>
      <c r="B19" s="19"/>
      <c r="C19" s="27" t="s">
        <v>19</v>
      </c>
      <c r="D19" s="8"/>
      <c r="E19" s="9"/>
      <c r="F19" s="63" t="str">
        <f t="shared" si="1"/>
        <v>NR</v>
      </c>
      <c r="G19" s="8"/>
      <c r="H19" s="9"/>
      <c r="I19" s="63" t="str">
        <f t="shared" si="0"/>
        <v>NR</v>
      </c>
      <c r="J19" s="62"/>
    </row>
    <row r="20" spans="1:10" ht="20.149999999999999" customHeight="1" x14ac:dyDescent="0.3">
      <c r="A20" s="19"/>
      <c r="B20" s="19"/>
      <c r="C20" s="27" t="s">
        <v>20</v>
      </c>
      <c r="D20" s="8"/>
      <c r="E20" s="9"/>
      <c r="F20" s="63" t="str">
        <f t="shared" si="1"/>
        <v>NR</v>
      </c>
      <c r="G20" s="8"/>
      <c r="H20" s="9"/>
      <c r="I20" s="63" t="str">
        <f t="shared" si="0"/>
        <v>NR</v>
      </c>
      <c r="J20" s="62"/>
    </row>
    <row r="21" spans="1:10" ht="20.149999999999999" customHeight="1" x14ac:dyDescent="0.3">
      <c r="A21" s="19"/>
      <c r="B21" s="19"/>
      <c r="C21" s="27" t="s">
        <v>21</v>
      </c>
      <c r="D21" s="8"/>
      <c r="E21" s="9"/>
      <c r="F21" s="63" t="str">
        <f t="shared" si="1"/>
        <v>NR</v>
      </c>
      <c r="G21" s="8"/>
      <c r="H21" s="9"/>
      <c r="I21" s="63" t="str">
        <f t="shared" si="0"/>
        <v>NR</v>
      </c>
      <c r="J21" s="62"/>
    </row>
    <row r="22" spans="1:10" ht="20.149999999999999" customHeight="1" x14ac:dyDescent="0.3">
      <c r="A22" s="19"/>
      <c r="B22" s="19"/>
      <c r="C22" s="27" t="s">
        <v>22</v>
      </c>
      <c r="D22" s="8"/>
      <c r="E22" s="9"/>
      <c r="F22" s="63" t="str">
        <f t="shared" si="1"/>
        <v>NR</v>
      </c>
      <c r="G22" s="8"/>
      <c r="H22" s="9"/>
      <c r="I22" s="63" t="str">
        <f t="shared" si="0"/>
        <v>NR</v>
      </c>
      <c r="J22" s="62"/>
    </row>
    <row r="23" spans="1:10" ht="20.149999999999999" customHeight="1" x14ac:dyDescent="0.3">
      <c r="A23" s="19"/>
      <c r="B23" s="19"/>
      <c r="C23" s="27" t="s">
        <v>23</v>
      </c>
      <c r="D23" s="8"/>
      <c r="E23" s="9"/>
      <c r="F23" s="63" t="str">
        <f t="shared" si="1"/>
        <v>NR</v>
      </c>
      <c r="G23" s="8"/>
      <c r="H23" s="9"/>
      <c r="I23" s="63" t="str">
        <f t="shared" si="0"/>
        <v>NR</v>
      </c>
      <c r="J23" s="62"/>
    </row>
    <row r="24" spans="1:10" ht="20.149999999999999" customHeight="1" x14ac:dyDescent="0.3">
      <c r="A24" s="19"/>
      <c r="B24" s="19"/>
      <c r="C24" s="27" t="s">
        <v>24</v>
      </c>
      <c r="D24" s="8"/>
      <c r="E24" s="9"/>
      <c r="F24" s="63" t="str">
        <f t="shared" si="1"/>
        <v>NR</v>
      </c>
      <c r="G24" s="8"/>
      <c r="H24" s="9"/>
      <c r="I24" s="63" t="str">
        <f t="shared" si="0"/>
        <v>NR</v>
      </c>
      <c r="J24" s="62"/>
    </row>
    <row r="25" spans="1:10" ht="20.149999999999999" customHeight="1" x14ac:dyDescent="0.3">
      <c r="A25" s="19"/>
      <c r="B25" s="19"/>
      <c r="C25" s="27" t="s">
        <v>25</v>
      </c>
      <c r="D25" s="8"/>
      <c r="E25" s="9"/>
      <c r="F25" s="63" t="str">
        <f t="shared" si="1"/>
        <v>NR</v>
      </c>
      <c r="G25" s="8"/>
      <c r="H25" s="9"/>
      <c r="I25" s="63" t="str">
        <f t="shared" si="0"/>
        <v>NR</v>
      </c>
      <c r="J25" s="62"/>
    </row>
    <row r="26" spans="1:10" ht="20.149999999999999" customHeight="1" x14ac:dyDescent="0.3">
      <c r="A26" s="19"/>
      <c r="B26" s="19"/>
      <c r="C26" s="27" t="s">
        <v>26</v>
      </c>
      <c r="D26" s="8"/>
      <c r="E26" s="9"/>
      <c r="F26" s="63" t="str">
        <f t="shared" si="1"/>
        <v>NR</v>
      </c>
      <c r="G26" s="8"/>
      <c r="H26" s="9"/>
      <c r="I26" s="63" t="str">
        <f t="shared" si="0"/>
        <v>NR</v>
      </c>
      <c r="J26" s="62"/>
    </row>
    <row r="27" spans="1:10" ht="20.149999999999999" customHeight="1" x14ac:dyDescent="0.3">
      <c r="A27" s="19"/>
      <c r="B27" s="19"/>
      <c r="C27" s="27" t="s">
        <v>27</v>
      </c>
      <c r="D27" s="8"/>
      <c r="E27" s="9"/>
      <c r="F27" s="63" t="str">
        <f t="shared" si="1"/>
        <v>NR</v>
      </c>
      <c r="G27" s="8"/>
      <c r="H27" s="9"/>
      <c r="I27" s="63" t="str">
        <f t="shared" si="0"/>
        <v>NR</v>
      </c>
      <c r="J27" s="62"/>
    </row>
    <row r="28" spans="1:10" ht="20.149999999999999" customHeight="1" x14ac:dyDescent="0.3">
      <c r="A28" s="19"/>
      <c r="B28" s="19"/>
      <c r="C28" s="27" t="s">
        <v>28</v>
      </c>
      <c r="D28" s="8"/>
      <c r="E28" s="9"/>
      <c r="F28" s="63" t="str">
        <f t="shared" si="1"/>
        <v>NR</v>
      </c>
      <c r="G28" s="8"/>
      <c r="H28" s="9"/>
      <c r="I28" s="63" t="str">
        <f t="shared" si="0"/>
        <v>NR</v>
      </c>
      <c r="J28" s="62"/>
    </row>
    <row r="29" spans="1:10" ht="20.149999999999999" customHeight="1" x14ac:dyDescent="0.3">
      <c r="A29" s="19"/>
      <c r="B29" s="19"/>
      <c r="C29" s="27" t="s">
        <v>29</v>
      </c>
      <c r="D29" s="8"/>
      <c r="E29" s="9"/>
      <c r="F29" s="63" t="str">
        <f t="shared" si="1"/>
        <v>NR</v>
      </c>
      <c r="G29" s="8"/>
      <c r="H29" s="9"/>
      <c r="I29" s="63" t="str">
        <f t="shared" si="0"/>
        <v>NR</v>
      </c>
      <c r="J29" s="62"/>
    </row>
    <row r="30" spans="1:10" ht="20.149999999999999" customHeight="1" x14ac:dyDescent="0.3">
      <c r="A30" s="19"/>
      <c r="B30" s="19"/>
      <c r="C30" s="27" t="s">
        <v>30</v>
      </c>
      <c r="D30" s="8"/>
      <c r="E30" s="9"/>
      <c r="F30" s="63" t="str">
        <f t="shared" si="1"/>
        <v>NR</v>
      </c>
      <c r="G30" s="8"/>
      <c r="H30" s="9"/>
      <c r="I30" s="63" t="str">
        <f t="shared" si="0"/>
        <v>NR</v>
      </c>
      <c r="J30" s="62"/>
    </row>
    <row r="31" spans="1:10" ht="20.149999999999999" customHeight="1" x14ac:dyDescent="0.3">
      <c r="A31" s="19"/>
      <c r="B31" s="19"/>
      <c r="C31" s="27" t="s">
        <v>31</v>
      </c>
      <c r="D31" s="8"/>
      <c r="E31" s="9"/>
      <c r="F31" s="63" t="str">
        <f t="shared" si="1"/>
        <v>NR</v>
      </c>
      <c r="G31" s="8"/>
      <c r="H31" s="9"/>
      <c r="I31" s="63" t="str">
        <f t="shared" si="0"/>
        <v>NR</v>
      </c>
      <c r="J31" s="62"/>
    </row>
    <row r="32" spans="1:10" ht="20.149999999999999" customHeight="1" x14ac:dyDescent="0.3">
      <c r="A32" s="19"/>
      <c r="B32" s="19"/>
      <c r="C32" s="27" t="s">
        <v>32</v>
      </c>
      <c r="D32" s="8"/>
      <c r="E32" s="9"/>
      <c r="F32" s="63" t="str">
        <f t="shared" si="1"/>
        <v>NR</v>
      </c>
      <c r="G32" s="8"/>
      <c r="H32" s="9"/>
      <c r="I32" s="63" t="str">
        <f t="shared" si="0"/>
        <v>NR</v>
      </c>
      <c r="J32" s="62"/>
    </row>
    <row r="33" spans="1:10" ht="20.149999999999999" customHeight="1" x14ac:dyDescent="0.3">
      <c r="A33" s="19"/>
      <c r="B33" s="19"/>
      <c r="C33" s="27" t="s">
        <v>33</v>
      </c>
      <c r="D33" s="8"/>
      <c r="E33" s="9"/>
      <c r="F33" s="63" t="str">
        <f t="shared" si="1"/>
        <v>NR</v>
      </c>
      <c r="G33" s="8"/>
      <c r="H33" s="9"/>
      <c r="I33" s="63" t="str">
        <f t="shared" si="0"/>
        <v>NR</v>
      </c>
      <c r="J33" s="62"/>
    </row>
    <row r="34" spans="1:10" ht="20.149999999999999" customHeight="1" x14ac:dyDescent="0.3">
      <c r="A34" s="19"/>
      <c r="B34" s="19"/>
      <c r="C34" s="27" t="s">
        <v>34</v>
      </c>
      <c r="D34" s="8"/>
      <c r="E34" s="9"/>
      <c r="F34" s="63" t="str">
        <f t="shared" si="1"/>
        <v>NR</v>
      </c>
      <c r="G34" s="8"/>
      <c r="H34" s="9"/>
      <c r="I34" s="63" t="str">
        <f t="shared" si="0"/>
        <v>NR</v>
      </c>
      <c r="J34" s="62"/>
    </row>
    <row r="35" spans="1:10" ht="20.149999999999999" customHeight="1" thickBot="1" x14ac:dyDescent="0.35">
      <c r="A35" s="19"/>
      <c r="B35" s="19"/>
      <c r="C35" s="28" t="s">
        <v>12</v>
      </c>
      <c r="D35" s="57" t="str">
        <f>IF(COUNT(D13:D34)=0,"NR",SUM(D13:D34))</f>
        <v>NR</v>
      </c>
      <c r="E35" s="58" t="str">
        <f>IF(COUNT(E13:E34)=0,"NR",SUM(E13:E34))</f>
        <v>NR</v>
      </c>
      <c r="F35" s="59" t="str">
        <f t="shared" si="1"/>
        <v>NR</v>
      </c>
      <c r="G35" s="57" t="str">
        <f>IF(COUNT(G13:G34)=0,"NR",SUM(G13:G34))</f>
        <v>NR</v>
      </c>
      <c r="H35" s="58" t="str">
        <f>IF(COUNT(H13:H34)=0,"NR",SUM(H13:H34))</f>
        <v>NR</v>
      </c>
      <c r="I35" s="59" t="str">
        <f t="shared" si="0"/>
        <v>NR</v>
      </c>
      <c r="J35" s="62"/>
    </row>
    <row r="36" spans="1:10" s="1" customForma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</row>
    <row r="37" spans="1:10" s="1" customForma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</row>
    <row r="38" spans="1:10" s="1" customFormat="1" ht="13" x14ac:dyDescent="0.3">
      <c r="A38" s="19"/>
      <c r="B38" s="20" t="s">
        <v>5</v>
      </c>
      <c r="C38" s="19"/>
      <c r="D38" s="20" t="s">
        <v>35</v>
      </c>
      <c r="E38" s="19"/>
      <c r="F38" s="19"/>
      <c r="G38" s="19"/>
      <c r="H38" s="19"/>
      <c r="I38" s="19"/>
      <c r="J38" s="19"/>
    </row>
    <row r="39" spans="1:10" s="1" customFormat="1" ht="13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</row>
    <row r="40" spans="1:10" s="1" customFormat="1" ht="20.149999999999999" customHeight="1" x14ac:dyDescent="0.3">
      <c r="A40" s="19"/>
      <c r="B40" s="19"/>
      <c r="C40" s="91" t="s">
        <v>7</v>
      </c>
      <c r="D40" s="99" t="s">
        <v>8</v>
      </c>
      <c r="E40" s="100"/>
      <c r="F40" s="101"/>
      <c r="G40" s="99" t="s">
        <v>9</v>
      </c>
      <c r="H40" s="100"/>
      <c r="I40" s="101"/>
      <c r="J40" s="19"/>
    </row>
    <row r="41" spans="1:10" s="1" customFormat="1" ht="20.149999999999999" customHeight="1" thickBot="1" x14ac:dyDescent="0.35">
      <c r="A41" s="19"/>
      <c r="B41" s="19"/>
      <c r="C41" s="92"/>
      <c r="D41" s="2" t="s">
        <v>10</v>
      </c>
      <c r="E41" s="3" t="s">
        <v>11</v>
      </c>
      <c r="F41" s="4" t="s">
        <v>12</v>
      </c>
      <c r="G41" s="2" t="s">
        <v>10</v>
      </c>
      <c r="H41" s="3" t="s">
        <v>11</v>
      </c>
      <c r="I41" s="4" t="s">
        <v>12</v>
      </c>
      <c r="J41" s="19"/>
    </row>
    <row r="42" spans="1:10" ht="20.149999999999999" customHeight="1" x14ac:dyDescent="0.3">
      <c r="A42" s="19"/>
      <c r="B42" s="19"/>
      <c r="C42" s="24" t="s">
        <v>13</v>
      </c>
      <c r="D42" s="6"/>
      <c r="E42" s="7"/>
      <c r="F42" s="55" t="str">
        <f>IF(COUNT(D42:E42)=0,"NR",SUM(D42:E42))</f>
        <v>NR</v>
      </c>
      <c r="G42" s="6"/>
      <c r="H42" s="7"/>
      <c r="I42" s="55" t="str">
        <f t="shared" ref="I42:I64" si="2">IF(COUNT(G42:H42)=0,"NR",SUM(G42:H42))</f>
        <v>NR</v>
      </c>
      <c r="J42" s="62"/>
    </row>
    <row r="43" spans="1:10" ht="20.149999999999999" customHeight="1" x14ac:dyDescent="0.3">
      <c r="A43" s="19"/>
      <c r="B43" s="19"/>
      <c r="C43" s="25" t="s">
        <v>14</v>
      </c>
      <c r="D43" s="8"/>
      <c r="E43" s="9"/>
      <c r="F43" s="63" t="str">
        <f t="shared" ref="F43:F64" si="3">IF(COUNT(D43:E43)=0,"NR",SUM(D43:E43))</f>
        <v>NR</v>
      </c>
      <c r="G43" s="8"/>
      <c r="H43" s="9"/>
      <c r="I43" s="63" t="str">
        <f t="shared" si="2"/>
        <v>NR</v>
      </c>
      <c r="J43" s="62"/>
    </row>
    <row r="44" spans="1:10" ht="20.149999999999999" customHeight="1" x14ac:dyDescent="0.3">
      <c r="A44" s="19"/>
      <c r="B44" s="19"/>
      <c r="C44" s="26" t="s">
        <v>15</v>
      </c>
      <c r="D44" s="8"/>
      <c r="E44" s="9"/>
      <c r="F44" s="63" t="str">
        <f t="shared" si="3"/>
        <v>NR</v>
      </c>
      <c r="G44" s="8"/>
      <c r="H44" s="9"/>
      <c r="I44" s="63" t="str">
        <f t="shared" si="2"/>
        <v>NR</v>
      </c>
      <c r="J44" s="62"/>
    </row>
    <row r="45" spans="1:10" ht="20.149999999999999" customHeight="1" x14ac:dyDescent="0.3">
      <c r="A45" s="19"/>
      <c r="B45" s="19"/>
      <c r="C45" s="26" t="s">
        <v>16</v>
      </c>
      <c r="D45" s="8"/>
      <c r="E45" s="9"/>
      <c r="F45" s="63" t="str">
        <f t="shared" si="3"/>
        <v>NR</v>
      </c>
      <c r="G45" s="8"/>
      <c r="H45" s="9"/>
      <c r="I45" s="63" t="str">
        <f t="shared" si="2"/>
        <v>NR</v>
      </c>
      <c r="J45" s="62"/>
    </row>
    <row r="46" spans="1:10" ht="20.149999999999999" customHeight="1" x14ac:dyDescent="0.3">
      <c r="A46" s="19"/>
      <c r="B46" s="19"/>
      <c r="C46" s="27" t="s">
        <v>17</v>
      </c>
      <c r="D46" s="8"/>
      <c r="E46" s="9"/>
      <c r="F46" s="63" t="str">
        <f t="shared" si="3"/>
        <v>NR</v>
      </c>
      <c r="G46" s="8"/>
      <c r="H46" s="9"/>
      <c r="I46" s="63" t="str">
        <f t="shared" si="2"/>
        <v>NR</v>
      </c>
      <c r="J46" s="62"/>
    </row>
    <row r="47" spans="1:10" ht="20.149999999999999" customHeight="1" x14ac:dyDescent="0.3">
      <c r="A47" s="19"/>
      <c r="B47" s="19"/>
      <c r="C47" s="27" t="s">
        <v>18</v>
      </c>
      <c r="D47" s="8"/>
      <c r="E47" s="9"/>
      <c r="F47" s="63" t="str">
        <f t="shared" si="3"/>
        <v>NR</v>
      </c>
      <c r="G47" s="8"/>
      <c r="H47" s="9"/>
      <c r="I47" s="63" t="str">
        <f t="shared" si="2"/>
        <v>NR</v>
      </c>
      <c r="J47" s="62"/>
    </row>
    <row r="48" spans="1:10" ht="20.149999999999999" customHeight="1" x14ac:dyDescent="0.3">
      <c r="A48" s="19"/>
      <c r="B48" s="19"/>
      <c r="C48" s="27" t="s">
        <v>19</v>
      </c>
      <c r="D48" s="8"/>
      <c r="E48" s="9"/>
      <c r="F48" s="63" t="str">
        <f t="shared" si="3"/>
        <v>NR</v>
      </c>
      <c r="G48" s="8"/>
      <c r="H48" s="9"/>
      <c r="I48" s="63" t="str">
        <f t="shared" si="2"/>
        <v>NR</v>
      </c>
      <c r="J48" s="62"/>
    </row>
    <row r="49" spans="1:10" ht="20.149999999999999" customHeight="1" x14ac:dyDescent="0.3">
      <c r="A49" s="19"/>
      <c r="B49" s="19"/>
      <c r="C49" s="27" t="s">
        <v>20</v>
      </c>
      <c r="D49" s="8"/>
      <c r="E49" s="9"/>
      <c r="F49" s="63" t="str">
        <f t="shared" si="3"/>
        <v>NR</v>
      </c>
      <c r="G49" s="8"/>
      <c r="H49" s="9"/>
      <c r="I49" s="63" t="str">
        <f t="shared" si="2"/>
        <v>NR</v>
      </c>
      <c r="J49" s="62"/>
    </row>
    <row r="50" spans="1:10" ht="20.149999999999999" customHeight="1" x14ac:dyDescent="0.3">
      <c r="A50" s="19"/>
      <c r="B50" s="19"/>
      <c r="C50" s="27" t="s">
        <v>21</v>
      </c>
      <c r="D50" s="8"/>
      <c r="E50" s="9"/>
      <c r="F50" s="63" t="str">
        <f t="shared" si="3"/>
        <v>NR</v>
      </c>
      <c r="G50" s="8"/>
      <c r="H50" s="9"/>
      <c r="I50" s="63" t="str">
        <f t="shared" si="2"/>
        <v>NR</v>
      </c>
      <c r="J50" s="62"/>
    </row>
    <row r="51" spans="1:10" ht="20.149999999999999" customHeight="1" x14ac:dyDescent="0.3">
      <c r="A51" s="19"/>
      <c r="B51" s="19"/>
      <c r="C51" s="27" t="s">
        <v>22</v>
      </c>
      <c r="D51" s="8"/>
      <c r="E51" s="9"/>
      <c r="F51" s="63" t="str">
        <f t="shared" si="3"/>
        <v>NR</v>
      </c>
      <c r="G51" s="8"/>
      <c r="H51" s="9"/>
      <c r="I51" s="63" t="str">
        <f t="shared" si="2"/>
        <v>NR</v>
      </c>
      <c r="J51" s="62"/>
    </row>
    <row r="52" spans="1:10" ht="20.149999999999999" customHeight="1" x14ac:dyDescent="0.3">
      <c r="A52" s="19"/>
      <c r="B52" s="19"/>
      <c r="C52" s="27" t="s">
        <v>23</v>
      </c>
      <c r="D52" s="8"/>
      <c r="E52" s="9"/>
      <c r="F52" s="63" t="str">
        <f t="shared" si="3"/>
        <v>NR</v>
      </c>
      <c r="G52" s="8"/>
      <c r="H52" s="9"/>
      <c r="I52" s="63" t="str">
        <f t="shared" si="2"/>
        <v>NR</v>
      </c>
      <c r="J52" s="62"/>
    </row>
    <row r="53" spans="1:10" ht="20.149999999999999" customHeight="1" x14ac:dyDescent="0.3">
      <c r="A53" s="19"/>
      <c r="B53" s="19"/>
      <c r="C53" s="27" t="s">
        <v>24</v>
      </c>
      <c r="D53" s="8"/>
      <c r="E53" s="9"/>
      <c r="F53" s="63" t="str">
        <f t="shared" si="3"/>
        <v>NR</v>
      </c>
      <c r="G53" s="8"/>
      <c r="H53" s="9"/>
      <c r="I53" s="63" t="str">
        <f t="shared" si="2"/>
        <v>NR</v>
      </c>
      <c r="J53" s="62"/>
    </row>
    <row r="54" spans="1:10" ht="20.149999999999999" customHeight="1" x14ac:dyDescent="0.3">
      <c r="A54" s="19"/>
      <c r="B54" s="19"/>
      <c r="C54" s="27" t="s">
        <v>25</v>
      </c>
      <c r="D54" s="8"/>
      <c r="E54" s="9"/>
      <c r="F54" s="63" t="str">
        <f t="shared" si="3"/>
        <v>NR</v>
      </c>
      <c r="G54" s="8"/>
      <c r="H54" s="9"/>
      <c r="I54" s="63" t="str">
        <f t="shared" si="2"/>
        <v>NR</v>
      </c>
      <c r="J54" s="62"/>
    </row>
    <row r="55" spans="1:10" ht="20.149999999999999" customHeight="1" x14ac:dyDescent="0.3">
      <c r="A55" s="19"/>
      <c r="B55" s="19"/>
      <c r="C55" s="27" t="s">
        <v>26</v>
      </c>
      <c r="D55" s="8"/>
      <c r="E55" s="9"/>
      <c r="F55" s="63" t="str">
        <f t="shared" si="3"/>
        <v>NR</v>
      </c>
      <c r="G55" s="8"/>
      <c r="H55" s="9"/>
      <c r="I55" s="63" t="str">
        <f t="shared" si="2"/>
        <v>NR</v>
      </c>
      <c r="J55" s="62"/>
    </row>
    <row r="56" spans="1:10" ht="20.149999999999999" customHeight="1" x14ac:dyDescent="0.3">
      <c r="A56" s="19"/>
      <c r="B56" s="19"/>
      <c r="C56" s="27" t="s">
        <v>27</v>
      </c>
      <c r="D56" s="8"/>
      <c r="E56" s="9"/>
      <c r="F56" s="63" t="str">
        <f t="shared" si="3"/>
        <v>NR</v>
      </c>
      <c r="G56" s="8"/>
      <c r="H56" s="9"/>
      <c r="I56" s="63" t="str">
        <f t="shared" si="2"/>
        <v>NR</v>
      </c>
      <c r="J56" s="62"/>
    </row>
    <row r="57" spans="1:10" ht="20.149999999999999" customHeight="1" x14ac:dyDescent="0.3">
      <c r="A57" s="19"/>
      <c r="B57" s="19"/>
      <c r="C57" s="27" t="s">
        <v>28</v>
      </c>
      <c r="D57" s="8"/>
      <c r="E57" s="9"/>
      <c r="F57" s="63" t="str">
        <f t="shared" si="3"/>
        <v>NR</v>
      </c>
      <c r="G57" s="8"/>
      <c r="H57" s="9"/>
      <c r="I57" s="63" t="str">
        <f t="shared" si="2"/>
        <v>NR</v>
      </c>
      <c r="J57" s="62"/>
    </row>
    <row r="58" spans="1:10" ht="20.149999999999999" customHeight="1" x14ac:dyDescent="0.3">
      <c r="A58" s="19"/>
      <c r="B58" s="19"/>
      <c r="C58" s="27" t="s">
        <v>29</v>
      </c>
      <c r="D58" s="8"/>
      <c r="E58" s="9"/>
      <c r="F58" s="63" t="str">
        <f t="shared" si="3"/>
        <v>NR</v>
      </c>
      <c r="G58" s="8"/>
      <c r="H58" s="9"/>
      <c r="I58" s="63" t="str">
        <f t="shared" si="2"/>
        <v>NR</v>
      </c>
      <c r="J58" s="62"/>
    </row>
    <row r="59" spans="1:10" ht="20.149999999999999" customHeight="1" x14ac:dyDescent="0.3">
      <c r="A59" s="19"/>
      <c r="B59" s="19"/>
      <c r="C59" s="27" t="s">
        <v>30</v>
      </c>
      <c r="D59" s="8"/>
      <c r="E59" s="9"/>
      <c r="F59" s="63" t="str">
        <f t="shared" si="3"/>
        <v>NR</v>
      </c>
      <c r="G59" s="8"/>
      <c r="H59" s="9"/>
      <c r="I59" s="63" t="str">
        <f t="shared" si="2"/>
        <v>NR</v>
      </c>
      <c r="J59" s="62"/>
    </row>
    <row r="60" spans="1:10" ht="20.149999999999999" customHeight="1" x14ac:dyDescent="0.3">
      <c r="A60" s="19"/>
      <c r="B60" s="19"/>
      <c r="C60" s="27" t="s">
        <v>31</v>
      </c>
      <c r="D60" s="8"/>
      <c r="E60" s="9"/>
      <c r="F60" s="63" t="str">
        <f t="shared" si="3"/>
        <v>NR</v>
      </c>
      <c r="G60" s="8"/>
      <c r="H60" s="9"/>
      <c r="I60" s="63" t="str">
        <f t="shared" si="2"/>
        <v>NR</v>
      </c>
      <c r="J60" s="62"/>
    </row>
    <row r="61" spans="1:10" ht="20.149999999999999" customHeight="1" x14ac:dyDescent="0.3">
      <c r="A61" s="19"/>
      <c r="B61" s="19"/>
      <c r="C61" s="27" t="s">
        <v>32</v>
      </c>
      <c r="D61" s="8"/>
      <c r="E61" s="9"/>
      <c r="F61" s="63" t="str">
        <f t="shared" si="3"/>
        <v>NR</v>
      </c>
      <c r="G61" s="8"/>
      <c r="H61" s="9"/>
      <c r="I61" s="63" t="str">
        <f t="shared" si="2"/>
        <v>NR</v>
      </c>
      <c r="J61" s="62"/>
    </row>
    <row r="62" spans="1:10" ht="20.149999999999999" customHeight="1" x14ac:dyDescent="0.3">
      <c r="A62" s="19"/>
      <c r="B62" s="19"/>
      <c r="C62" s="27" t="s">
        <v>33</v>
      </c>
      <c r="D62" s="8"/>
      <c r="E62" s="9"/>
      <c r="F62" s="63" t="str">
        <f t="shared" si="3"/>
        <v>NR</v>
      </c>
      <c r="G62" s="8"/>
      <c r="H62" s="9"/>
      <c r="I62" s="63" t="str">
        <f t="shared" si="2"/>
        <v>NR</v>
      </c>
      <c r="J62" s="62"/>
    </row>
    <row r="63" spans="1:10" ht="20.149999999999999" customHeight="1" x14ac:dyDescent="0.3">
      <c r="A63" s="19"/>
      <c r="B63" s="19"/>
      <c r="C63" s="27" t="s">
        <v>34</v>
      </c>
      <c r="D63" s="8"/>
      <c r="E63" s="9"/>
      <c r="F63" s="63" t="str">
        <f t="shared" si="3"/>
        <v>NR</v>
      </c>
      <c r="G63" s="8"/>
      <c r="H63" s="9"/>
      <c r="I63" s="63" t="str">
        <f t="shared" si="2"/>
        <v>NR</v>
      </c>
      <c r="J63" s="62"/>
    </row>
    <row r="64" spans="1:10" ht="20.149999999999999" customHeight="1" thickBot="1" x14ac:dyDescent="0.35">
      <c r="A64" s="19"/>
      <c r="B64" s="19"/>
      <c r="C64" s="28" t="s">
        <v>12</v>
      </c>
      <c r="D64" s="57" t="str">
        <f>IF(COUNT(D42:D63)=0,"NR",SUM(D42:D63))</f>
        <v>NR</v>
      </c>
      <c r="E64" s="58" t="str">
        <f>IF(COUNT(E42:E63)=0,"NR",SUM(E42:E63))</f>
        <v>NR</v>
      </c>
      <c r="F64" s="59" t="str">
        <f t="shared" si="3"/>
        <v>NR</v>
      </c>
      <c r="G64" s="57" t="str">
        <f>IF(COUNT(G42:G63)=0,"NR",SUM(G42:G63))</f>
        <v>NR</v>
      </c>
      <c r="H64" s="58" t="str">
        <f>IF(COUNT(H42:H63)=0,"NR",SUM(H42:H63))</f>
        <v>NR</v>
      </c>
      <c r="I64" s="59" t="str">
        <f t="shared" si="2"/>
        <v>NR</v>
      </c>
      <c r="J64" s="62"/>
    </row>
    <row r="65" spans="1:10" s="1" customFormat="1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</row>
    <row r="66" spans="1:10" s="1" customForma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</row>
    <row r="67" spans="1:10" s="1" customFormat="1" ht="13" x14ac:dyDescent="0.3">
      <c r="A67" s="19"/>
      <c r="B67" s="20" t="s">
        <v>5</v>
      </c>
      <c r="C67" s="19"/>
      <c r="D67" s="20" t="s">
        <v>36</v>
      </c>
      <c r="E67" s="19"/>
      <c r="F67" s="19"/>
      <c r="G67" s="19"/>
      <c r="H67" s="19"/>
      <c r="I67" s="19"/>
      <c r="J67" s="19"/>
    </row>
    <row r="68" spans="1:10" s="1" customFormat="1" ht="13" thickBot="1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s="1" customFormat="1" ht="20.149999999999999" customHeight="1" x14ac:dyDescent="0.3">
      <c r="A69" s="19"/>
      <c r="B69" s="19"/>
      <c r="C69" s="91" t="s">
        <v>7</v>
      </c>
      <c r="D69" s="99" t="s">
        <v>8</v>
      </c>
      <c r="E69" s="100"/>
      <c r="F69" s="101"/>
      <c r="G69" s="99" t="s">
        <v>9</v>
      </c>
      <c r="H69" s="100"/>
      <c r="I69" s="101"/>
      <c r="J69" s="19"/>
    </row>
    <row r="70" spans="1:10" s="1" customFormat="1" ht="20.149999999999999" customHeight="1" thickBot="1" x14ac:dyDescent="0.35">
      <c r="A70" s="19"/>
      <c r="B70" s="19"/>
      <c r="C70" s="92"/>
      <c r="D70" s="2" t="s">
        <v>10</v>
      </c>
      <c r="E70" s="3" t="s">
        <v>11</v>
      </c>
      <c r="F70" s="4" t="s">
        <v>12</v>
      </c>
      <c r="G70" s="2" t="s">
        <v>10</v>
      </c>
      <c r="H70" s="3" t="s">
        <v>11</v>
      </c>
      <c r="I70" s="4" t="s">
        <v>12</v>
      </c>
      <c r="J70" s="19"/>
    </row>
    <row r="71" spans="1:10" ht="20.149999999999999" customHeight="1" x14ac:dyDescent="0.3">
      <c r="A71" s="19"/>
      <c r="B71" s="19"/>
      <c r="C71" s="24" t="s">
        <v>13</v>
      </c>
      <c r="D71" s="6"/>
      <c r="E71" s="7"/>
      <c r="F71" s="55" t="str">
        <f>IF(COUNT(D71:E71)=0,"NR",SUM(D71:E71))</f>
        <v>NR</v>
      </c>
      <c r="G71" s="6"/>
      <c r="H71" s="7"/>
      <c r="I71" s="55" t="str">
        <f t="shared" ref="I71:I93" si="4">IF(COUNT(G71:H71)=0,"NR",SUM(G71:H71))</f>
        <v>NR</v>
      </c>
      <c r="J71" s="62"/>
    </row>
    <row r="72" spans="1:10" ht="20.149999999999999" customHeight="1" x14ac:dyDescent="0.3">
      <c r="A72" s="19"/>
      <c r="B72" s="19"/>
      <c r="C72" s="25" t="s">
        <v>14</v>
      </c>
      <c r="D72" s="8"/>
      <c r="E72" s="9"/>
      <c r="F72" s="63" t="str">
        <f>IF(COUNT(D72:E72)=0,"NR",SUM(D72:E72))</f>
        <v>NR</v>
      </c>
      <c r="G72" s="8"/>
      <c r="H72" s="9"/>
      <c r="I72" s="63" t="str">
        <f t="shared" si="4"/>
        <v>NR</v>
      </c>
      <c r="J72" s="62"/>
    </row>
    <row r="73" spans="1:10" ht="20.149999999999999" customHeight="1" x14ac:dyDescent="0.3">
      <c r="A73" s="19"/>
      <c r="B73" s="19"/>
      <c r="C73" s="26" t="s">
        <v>15</v>
      </c>
      <c r="D73" s="8"/>
      <c r="E73" s="9"/>
      <c r="F73" s="63" t="str">
        <f t="shared" ref="F73:F93" si="5">IF(COUNT(D73:E73)=0,"NR",SUM(D73:E73))</f>
        <v>NR</v>
      </c>
      <c r="G73" s="8"/>
      <c r="H73" s="9"/>
      <c r="I73" s="63" t="str">
        <f>IF(COUNT(G73:H73)=0,"NR",SUM(G73:H73))</f>
        <v>NR</v>
      </c>
      <c r="J73" s="62"/>
    </row>
    <row r="74" spans="1:10" ht="20.149999999999999" customHeight="1" x14ac:dyDescent="0.3">
      <c r="A74" s="19"/>
      <c r="B74" s="19"/>
      <c r="C74" s="26" t="s">
        <v>16</v>
      </c>
      <c r="D74" s="8"/>
      <c r="E74" s="9"/>
      <c r="F74" s="63" t="str">
        <f t="shared" si="5"/>
        <v>NR</v>
      </c>
      <c r="G74" s="8"/>
      <c r="H74" s="9"/>
      <c r="I74" s="63" t="str">
        <f t="shared" si="4"/>
        <v>NR</v>
      </c>
      <c r="J74" s="62"/>
    </row>
    <row r="75" spans="1:10" ht="20.149999999999999" customHeight="1" x14ac:dyDescent="0.3">
      <c r="A75" s="19"/>
      <c r="B75" s="19"/>
      <c r="C75" s="27" t="s">
        <v>17</v>
      </c>
      <c r="D75" s="8"/>
      <c r="E75" s="9"/>
      <c r="F75" s="63" t="str">
        <f t="shared" si="5"/>
        <v>NR</v>
      </c>
      <c r="G75" s="8"/>
      <c r="H75" s="9"/>
      <c r="I75" s="63" t="str">
        <f t="shared" si="4"/>
        <v>NR</v>
      </c>
      <c r="J75" s="62"/>
    </row>
    <row r="76" spans="1:10" ht="20.149999999999999" customHeight="1" x14ac:dyDescent="0.3">
      <c r="A76" s="19"/>
      <c r="B76" s="19"/>
      <c r="C76" s="27" t="s">
        <v>18</v>
      </c>
      <c r="D76" s="8"/>
      <c r="E76" s="9"/>
      <c r="F76" s="63" t="str">
        <f t="shared" si="5"/>
        <v>NR</v>
      </c>
      <c r="G76" s="8"/>
      <c r="H76" s="9"/>
      <c r="I76" s="63" t="str">
        <f t="shared" si="4"/>
        <v>NR</v>
      </c>
      <c r="J76" s="62"/>
    </row>
    <row r="77" spans="1:10" ht="20.149999999999999" customHeight="1" x14ac:dyDescent="0.3">
      <c r="A77" s="19"/>
      <c r="B77" s="19"/>
      <c r="C77" s="27" t="s">
        <v>19</v>
      </c>
      <c r="D77" s="8"/>
      <c r="E77" s="9"/>
      <c r="F77" s="63" t="str">
        <f t="shared" si="5"/>
        <v>NR</v>
      </c>
      <c r="G77" s="8"/>
      <c r="H77" s="9"/>
      <c r="I77" s="63" t="str">
        <f t="shared" si="4"/>
        <v>NR</v>
      </c>
      <c r="J77" s="62"/>
    </row>
    <row r="78" spans="1:10" ht="20.149999999999999" customHeight="1" x14ac:dyDescent="0.3">
      <c r="A78" s="19"/>
      <c r="B78" s="19"/>
      <c r="C78" s="27" t="s">
        <v>20</v>
      </c>
      <c r="D78" s="8"/>
      <c r="E78" s="9"/>
      <c r="F78" s="63" t="str">
        <f t="shared" si="5"/>
        <v>NR</v>
      </c>
      <c r="G78" s="8"/>
      <c r="H78" s="9"/>
      <c r="I78" s="63" t="str">
        <f t="shared" si="4"/>
        <v>NR</v>
      </c>
      <c r="J78" s="62"/>
    </row>
    <row r="79" spans="1:10" ht="20.149999999999999" customHeight="1" x14ac:dyDescent="0.3">
      <c r="A79" s="19"/>
      <c r="B79" s="19"/>
      <c r="C79" s="27" t="s">
        <v>21</v>
      </c>
      <c r="D79" s="8"/>
      <c r="E79" s="9"/>
      <c r="F79" s="63" t="str">
        <f t="shared" si="5"/>
        <v>NR</v>
      </c>
      <c r="G79" s="8"/>
      <c r="H79" s="9"/>
      <c r="I79" s="63" t="str">
        <f t="shared" si="4"/>
        <v>NR</v>
      </c>
      <c r="J79" s="62"/>
    </row>
    <row r="80" spans="1:10" ht="20.149999999999999" customHeight="1" x14ac:dyDescent="0.3">
      <c r="A80" s="19"/>
      <c r="B80" s="19"/>
      <c r="C80" s="27" t="s">
        <v>22</v>
      </c>
      <c r="D80" s="8"/>
      <c r="E80" s="9"/>
      <c r="F80" s="63" t="str">
        <f t="shared" si="5"/>
        <v>NR</v>
      </c>
      <c r="G80" s="8"/>
      <c r="H80" s="9"/>
      <c r="I80" s="63" t="str">
        <f t="shared" si="4"/>
        <v>NR</v>
      </c>
      <c r="J80" s="62"/>
    </row>
    <row r="81" spans="1:10" ht="20.149999999999999" customHeight="1" x14ac:dyDescent="0.3">
      <c r="A81" s="19"/>
      <c r="B81" s="19"/>
      <c r="C81" s="27" t="s">
        <v>23</v>
      </c>
      <c r="D81" s="8"/>
      <c r="E81" s="9"/>
      <c r="F81" s="63" t="str">
        <f t="shared" si="5"/>
        <v>NR</v>
      </c>
      <c r="G81" s="8"/>
      <c r="H81" s="9"/>
      <c r="I81" s="63" t="str">
        <f t="shared" si="4"/>
        <v>NR</v>
      </c>
      <c r="J81" s="62"/>
    </row>
    <row r="82" spans="1:10" ht="20.149999999999999" customHeight="1" x14ac:dyDescent="0.3">
      <c r="A82" s="19"/>
      <c r="B82" s="19"/>
      <c r="C82" s="27" t="s">
        <v>24</v>
      </c>
      <c r="D82" s="8"/>
      <c r="E82" s="9"/>
      <c r="F82" s="63" t="str">
        <f t="shared" si="5"/>
        <v>NR</v>
      </c>
      <c r="G82" s="8"/>
      <c r="H82" s="9"/>
      <c r="I82" s="63" t="str">
        <f t="shared" si="4"/>
        <v>NR</v>
      </c>
      <c r="J82" s="62"/>
    </row>
    <row r="83" spans="1:10" ht="20.149999999999999" customHeight="1" x14ac:dyDescent="0.3">
      <c r="A83" s="19"/>
      <c r="B83" s="19"/>
      <c r="C83" s="27" t="s">
        <v>25</v>
      </c>
      <c r="D83" s="8"/>
      <c r="E83" s="9"/>
      <c r="F83" s="63" t="str">
        <f t="shared" si="5"/>
        <v>NR</v>
      </c>
      <c r="G83" s="8"/>
      <c r="H83" s="9"/>
      <c r="I83" s="63" t="str">
        <f t="shared" si="4"/>
        <v>NR</v>
      </c>
      <c r="J83" s="62"/>
    </row>
    <row r="84" spans="1:10" ht="20.149999999999999" customHeight="1" x14ac:dyDescent="0.3">
      <c r="A84" s="19"/>
      <c r="B84" s="19"/>
      <c r="C84" s="27" t="s">
        <v>26</v>
      </c>
      <c r="D84" s="8"/>
      <c r="E84" s="9"/>
      <c r="F84" s="63" t="str">
        <f t="shared" si="5"/>
        <v>NR</v>
      </c>
      <c r="G84" s="8"/>
      <c r="H84" s="9"/>
      <c r="I84" s="63" t="str">
        <f t="shared" si="4"/>
        <v>NR</v>
      </c>
      <c r="J84" s="62"/>
    </row>
    <row r="85" spans="1:10" ht="20.149999999999999" customHeight="1" x14ac:dyDescent="0.3">
      <c r="A85" s="19"/>
      <c r="B85" s="19"/>
      <c r="C85" s="27" t="s">
        <v>27</v>
      </c>
      <c r="D85" s="8"/>
      <c r="E85" s="9"/>
      <c r="F85" s="63" t="str">
        <f t="shared" si="5"/>
        <v>NR</v>
      </c>
      <c r="G85" s="8"/>
      <c r="H85" s="9"/>
      <c r="I85" s="63" t="str">
        <f t="shared" si="4"/>
        <v>NR</v>
      </c>
      <c r="J85" s="62"/>
    </row>
    <row r="86" spans="1:10" ht="20.149999999999999" customHeight="1" x14ac:dyDescent="0.3">
      <c r="A86" s="19"/>
      <c r="B86" s="19"/>
      <c r="C86" s="27" t="s">
        <v>28</v>
      </c>
      <c r="D86" s="8"/>
      <c r="E86" s="9"/>
      <c r="F86" s="63" t="str">
        <f t="shared" si="5"/>
        <v>NR</v>
      </c>
      <c r="G86" s="8"/>
      <c r="H86" s="9"/>
      <c r="I86" s="63" t="str">
        <f t="shared" si="4"/>
        <v>NR</v>
      </c>
      <c r="J86" s="62"/>
    </row>
    <row r="87" spans="1:10" ht="20.149999999999999" customHeight="1" x14ac:dyDescent="0.3">
      <c r="A87" s="19"/>
      <c r="B87" s="19"/>
      <c r="C87" s="27" t="s">
        <v>29</v>
      </c>
      <c r="D87" s="8"/>
      <c r="E87" s="9"/>
      <c r="F87" s="63" t="str">
        <f t="shared" si="5"/>
        <v>NR</v>
      </c>
      <c r="G87" s="8"/>
      <c r="H87" s="9"/>
      <c r="I87" s="63" t="str">
        <f t="shared" si="4"/>
        <v>NR</v>
      </c>
      <c r="J87" s="62"/>
    </row>
    <row r="88" spans="1:10" ht="20.149999999999999" customHeight="1" x14ac:dyDescent="0.3">
      <c r="A88" s="19"/>
      <c r="B88" s="19"/>
      <c r="C88" s="27" t="s">
        <v>30</v>
      </c>
      <c r="D88" s="8"/>
      <c r="E88" s="9"/>
      <c r="F88" s="63" t="str">
        <f t="shared" si="5"/>
        <v>NR</v>
      </c>
      <c r="G88" s="8"/>
      <c r="H88" s="9"/>
      <c r="I88" s="63" t="str">
        <f t="shared" si="4"/>
        <v>NR</v>
      </c>
      <c r="J88" s="62"/>
    </row>
    <row r="89" spans="1:10" ht="20.149999999999999" customHeight="1" x14ac:dyDescent="0.3">
      <c r="A89" s="19"/>
      <c r="B89" s="19"/>
      <c r="C89" s="27" t="s">
        <v>31</v>
      </c>
      <c r="D89" s="8"/>
      <c r="E89" s="9"/>
      <c r="F89" s="63" t="str">
        <f t="shared" si="5"/>
        <v>NR</v>
      </c>
      <c r="G89" s="8"/>
      <c r="H89" s="9"/>
      <c r="I89" s="63" t="str">
        <f t="shared" si="4"/>
        <v>NR</v>
      </c>
      <c r="J89" s="62"/>
    </row>
    <row r="90" spans="1:10" ht="20.149999999999999" customHeight="1" x14ac:dyDescent="0.3">
      <c r="A90" s="19"/>
      <c r="B90" s="19"/>
      <c r="C90" s="27" t="s">
        <v>32</v>
      </c>
      <c r="D90" s="8"/>
      <c r="E90" s="9"/>
      <c r="F90" s="63" t="str">
        <f t="shared" si="5"/>
        <v>NR</v>
      </c>
      <c r="G90" s="8"/>
      <c r="H90" s="9"/>
      <c r="I90" s="63" t="str">
        <f t="shared" si="4"/>
        <v>NR</v>
      </c>
      <c r="J90" s="62"/>
    </row>
    <row r="91" spans="1:10" ht="20.149999999999999" customHeight="1" x14ac:dyDescent="0.3">
      <c r="A91" s="19"/>
      <c r="B91" s="19"/>
      <c r="C91" s="27" t="s">
        <v>33</v>
      </c>
      <c r="D91" s="8"/>
      <c r="E91" s="9"/>
      <c r="F91" s="63" t="str">
        <f t="shared" si="5"/>
        <v>NR</v>
      </c>
      <c r="G91" s="8"/>
      <c r="H91" s="9"/>
      <c r="I91" s="63" t="str">
        <f t="shared" si="4"/>
        <v>NR</v>
      </c>
      <c r="J91" s="62"/>
    </row>
    <row r="92" spans="1:10" ht="20.149999999999999" customHeight="1" x14ac:dyDescent="0.3">
      <c r="A92" s="19"/>
      <c r="B92" s="19"/>
      <c r="C92" s="27" t="s">
        <v>34</v>
      </c>
      <c r="D92" s="8"/>
      <c r="E92" s="9"/>
      <c r="F92" s="63" t="str">
        <f t="shared" si="5"/>
        <v>NR</v>
      </c>
      <c r="G92" s="8"/>
      <c r="H92" s="9"/>
      <c r="I92" s="63" t="str">
        <f t="shared" si="4"/>
        <v>NR</v>
      </c>
      <c r="J92" s="62"/>
    </row>
    <row r="93" spans="1:10" ht="20.149999999999999" customHeight="1" thickBot="1" x14ac:dyDescent="0.35">
      <c r="A93" s="19"/>
      <c r="B93" s="19"/>
      <c r="C93" s="28" t="s">
        <v>12</v>
      </c>
      <c r="D93" s="57" t="str">
        <f>IF(COUNT(D71:D92)=0,"NR",SUM(D71:D92))</f>
        <v>NR</v>
      </c>
      <c r="E93" s="58" t="str">
        <f>IF(COUNT(E71:E92)=0,"NR",SUM(E71:E92))</f>
        <v>NR</v>
      </c>
      <c r="F93" s="59" t="str">
        <f t="shared" si="5"/>
        <v>NR</v>
      </c>
      <c r="G93" s="57" t="str">
        <f>IF(COUNT(G71:G92)=0,"NR",SUM(G71:G92))</f>
        <v>NR</v>
      </c>
      <c r="H93" s="58" t="str">
        <f>IF(COUNT(H71:H92)=0,"NR",SUM(H71:H92))</f>
        <v>NR</v>
      </c>
      <c r="I93" s="59" t="str">
        <f t="shared" si="4"/>
        <v>NR</v>
      </c>
      <c r="J93" s="62"/>
    </row>
    <row r="94" spans="1:10" s="1" customForma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</row>
    <row r="95" spans="1:10" s="1" customForma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</row>
    <row r="96" spans="1:10" s="1" customFormat="1" ht="13" x14ac:dyDescent="0.3">
      <c r="A96" s="19"/>
      <c r="B96" s="20" t="s">
        <v>5</v>
      </c>
      <c r="C96" s="19"/>
      <c r="D96" s="20" t="s">
        <v>37</v>
      </c>
      <c r="E96" s="19"/>
      <c r="F96" s="19"/>
      <c r="G96" s="19"/>
      <c r="H96" s="19"/>
      <c r="I96" s="19"/>
      <c r="J96" s="19"/>
    </row>
    <row r="97" spans="1:10" s="1" customFormat="1" ht="13" thickBot="1" x14ac:dyDescent="0.3">
      <c r="A97" s="19"/>
      <c r="B97" s="19"/>
      <c r="C97" s="19"/>
      <c r="D97" s="19"/>
      <c r="E97" s="19"/>
      <c r="F97" s="19"/>
      <c r="G97" s="19"/>
      <c r="H97" s="19"/>
      <c r="I97" s="19"/>
      <c r="J97" s="19"/>
    </row>
    <row r="98" spans="1:10" s="1" customFormat="1" ht="20.149999999999999" customHeight="1" x14ac:dyDescent="0.3">
      <c r="A98" s="19"/>
      <c r="B98" s="19"/>
      <c r="C98" s="91" t="s">
        <v>7</v>
      </c>
      <c r="D98" s="99" t="s">
        <v>8</v>
      </c>
      <c r="E98" s="100"/>
      <c r="F98" s="101"/>
      <c r="G98" s="99" t="s">
        <v>9</v>
      </c>
      <c r="H98" s="100"/>
      <c r="I98" s="101"/>
      <c r="J98" s="19"/>
    </row>
    <row r="99" spans="1:10" s="1" customFormat="1" ht="20.149999999999999" customHeight="1" thickBot="1" x14ac:dyDescent="0.35">
      <c r="A99" s="19"/>
      <c r="B99" s="19"/>
      <c r="C99" s="92"/>
      <c r="D99" s="2" t="s">
        <v>10</v>
      </c>
      <c r="E99" s="3" t="s">
        <v>11</v>
      </c>
      <c r="F99" s="4" t="s">
        <v>12</v>
      </c>
      <c r="G99" s="2" t="s">
        <v>10</v>
      </c>
      <c r="H99" s="3" t="s">
        <v>11</v>
      </c>
      <c r="I99" s="4" t="s">
        <v>12</v>
      </c>
      <c r="J99" s="19"/>
    </row>
    <row r="100" spans="1:10" ht="20.149999999999999" customHeight="1" x14ac:dyDescent="0.3">
      <c r="A100" s="19"/>
      <c r="B100" s="19"/>
      <c r="C100" s="24" t="s">
        <v>13</v>
      </c>
      <c r="D100" s="6"/>
      <c r="E100" s="7"/>
      <c r="F100" s="55" t="str">
        <f>IF(COUNT(D100:E100)=0,"NR",SUM(D100:E100))</f>
        <v>NR</v>
      </c>
      <c r="G100" s="6"/>
      <c r="H100" s="7"/>
      <c r="I100" s="55" t="str">
        <f t="shared" ref="I100:I122" si="6">IF(COUNT(G100:H100)=0,"NR",SUM(G100:H100))</f>
        <v>NR</v>
      </c>
      <c r="J100" s="62"/>
    </row>
    <row r="101" spans="1:10" ht="20.149999999999999" customHeight="1" x14ac:dyDescent="0.3">
      <c r="A101" s="19"/>
      <c r="B101" s="19"/>
      <c r="C101" s="25" t="s">
        <v>14</v>
      </c>
      <c r="D101" s="8"/>
      <c r="E101" s="9"/>
      <c r="F101" s="63" t="str">
        <f t="shared" ref="F101:F122" si="7">IF(COUNT(D101:E101)=0,"NR",SUM(D101:E101))</f>
        <v>NR</v>
      </c>
      <c r="G101" s="8"/>
      <c r="H101" s="9"/>
      <c r="I101" s="63" t="str">
        <f t="shared" si="6"/>
        <v>NR</v>
      </c>
      <c r="J101" s="62"/>
    </row>
    <row r="102" spans="1:10" ht="20.149999999999999" customHeight="1" x14ac:dyDescent="0.3">
      <c r="A102" s="19"/>
      <c r="B102" s="19"/>
      <c r="C102" s="26" t="s">
        <v>15</v>
      </c>
      <c r="D102" s="8"/>
      <c r="E102" s="9"/>
      <c r="F102" s="63" t="str">
        <f t="shared" si="7"/>
        <v>NR</v>
      </c>
      <c r="G102" s="8"/>
      <c r="H102" s="9"/>
      <c r="I102" s="63" t="str">
        <f t="shared" si="6"/>
        <v>NR</v>
      </c>
      <c r="J102" s="62"/>
    </row>
    <row r="103" spans="1:10" ht="20.149999999999999" customHeight="1" x14ac:dyDescent="0.3">
      <c r="A103" s="19"/>
      <c r="B103" s="19"/>
      <c r="C103" s="26" t="s">
        <v>16</v>
      </c>
      <c r="D103" s="8"/>
      <c r="E103" s="9"/>
      <c r="F103" s="63" t="str">
        <f t="shared" si="7"/>
        <v>NR</v>
      </c>
      <c r="G103" s="8"/>
      <c r="H103" s="9"/>
      <c r="I103" s="63" t="str">
        <f t="shared" si="6"/>
        <v>NR</v>
      </c>
      <c r="J103" s="62"/>
    </row>
    <row r="104" spans="1:10" ht="20.149999999999999" customHeight="1" x14ac:dyDescent="0.3">
      <c r="A104" s="19"/>
      <c r="B104" s="19"/>
      <c r="C104" s="27" t="s">
        <v>17</v>
      </c>
      <c r="D104" s="8"/>
      <c r="E104" s="9"/>
      <c r="F104" s="63" t="str">
        <f t="shared" si="7"/>
        <v>NR</v>
      </c>
      <c r="G104" s="8"/>
      <c r="H104" s="9"/>
      <c r="I104" s="63" t="str">
        <f t="shared" si="6"/>
        <v>NR</v>
      </c>
      <c r="J104" s="62"/>
    </row>
    <row r="105" spans="1:10" ht="20.149999999999999" customHeight="1" x14ac:dyDescent="0.3">
      <c r="A105" s="19"/>
      <c r="B105" s="19"/>
      <c r="C105" s="27" t="s">
        <v>18</v>
      </c>
      <c r="D105" s="8"/>
      <c r="E105" s="9"/>
      <c r="F105" s="63" t="str">
        <f t="shared" si="7"/>
        <v>NR</v>
      </c>
      <c r="G105" s="8"/>
      <c r="H105" s="9"/>
      <c r="I105" s="63" t="str">
        <f t="shared" si="6"/>
        <v>NR</v>
      </c>
      <c r="J105" s="62"/>
    </row>
    <row r="106" spans="1:10" ht="20.149999999999999" customHeight="1" x14ac:dyDescent="0.3">
      <c r="A106" s="19"/>
      <c r="B106" s="19"/>
      <c r="C106" s="27" t="s">
        <v>19</v>
      </c>
      <c r="D106" s="8"/>
      <c r="E106" s="9"/>
      <c r="F106" s="63" t="str">
        <f t="shared" si="7"/>
        <v>NR</v>
      </c>
      <c r="G106" s="8"/>
      <c r="H106" s="9"/>
      <c r="I106" s="63" t="str">
        <f t="shared" si="6"/>
        <v>NR</v>
      </c>
      <c r="J106" s="62"/>
    </row>
    <row r="107" spans="1:10" ht="20.149999999999999" customHeight="1" x14ac:dyDescent="0.3">
      <c r="A107" s="19"/>
      <c r="B107" s="19"/>
      <c r="C107" s="27" t="s">
        <v>20</v>
      </c>
      <c r="D107" s="8"/>
      <c r="E107" s="9"/>
      <c r="F107" s="63" t="str">
        <f t="shared" si="7"/>
        <v>NR</v>
      </c>
      <c r="G107" s="8"/>
      <c r="H107" s="9"/>
      <c r="I107" s="63" t="str">
        <f t="shared" si="6"/>
        <v>NR</v>
      </c>
      <c r="J107" s="62"/>
    </row>
    <row r="108" spans="1:10" ht="20.149999999999999" customHeight="1" x14ac:dyDescent="0.3">
      <c r="A108" s="19"/>
      <c r="B108" s="19"/>
      <c r="C108" s="27" t="s">
        <v>21</v>
      </c>
      <c r="D108" s="8"/>
      <c r="E108" s="9"/>
      <c r="F108" s="63" t="str">
        <f t="shared" si="7"/>
        <v>NR</v>
      </c>
      <c r="G108" s="8"/>
      <c r="H108" s="9"/>
      <c r="I108" s="63" t="str">
        <f t="shared" si="6"/>
        <v>NR</v>
      </c>
      <c r="J108" s="62"/>
    </row>
    <row r="109" spans="1:10" ht="20.149999999999999" customHeight="1" x14ac:dyDescent="0.3">
      <c r="A109" s="19"/>
      <c r="B109" s="19"/>
      <c r="C109" s="27" t="s">
        <v>22</v>
      </c>
      <c r="D109" s="8"/>
      <c r="E109" s="9"/>
      <c r="F109" s="63" t="str">
        <f t="shared" si="7"/>
        <v>NR</v>
      </c>
      <c r="G109" s="8"/>
      <c r="H109" s="9"/>
      <c r="I109" s="63" t="str">
        <f t="shared" si="6"/>
        <v>NR</v>
      </c>
      <c r="J109" s="62"/>
    </row>
    <row r="110" spans="1:10" ht="20.149999999999999" customHeight="1" x14ac:dyDescent="0.3">
      <c r="A110" s="19"/>
      <c r="B110" s="19"/>
      <c r="C110" s="27" t="s">
        <v>23</v>
      </c>
      <c r="D110" s="8"/>
      <c r="E110" s="9"/>
      <c r="F110" s="63" t="str">
        <f t="shared" si="7"/>
        <v>NR</v>
      </c>
      <c r="G110" s="8"/>
      <c r="H110" s="9"/>
      <c r="I110" s="63" t="str">
        <f t="shared" si="6"/>
        <v>NR</v>
      </c>
      <c r="J110" s="62"/>
    </row>
    <row r="111" spans="1:10" ht="20.149999999999999" customHeight="1" x14ac:dyDescent="0.3">
      <c r="A111" s="19"/>
      <c r="B111" s="19"/>
      <c r="C111" s="27" t="s">
        <v>24</v>
      </c>
      <c r="D111" s="8"/>
      <c r="E111" s="9"/>
      <c r="F111" s="63" t="str">
        <f t="shared" si="7"/>
        <v>NR</v>
      </c>
      <c r="G111" s="8"/>
      <c r="H111" s="9"/>
      <c r="I111" s="63" t="str">
        <f t="shared" si="6"/>
        <v>NR</v>
      </c>
      <c r="J111" s="62"/>
    </row>
    <row r="112" spans="1:10" ht="20.149999999999999" customHeight="1" x14ac:dyDescent="0.3">
      <c r="A112" s="19"/>
      <c r="B112" s="19"/>
      <c r="C112" s="27" t="s">
        <v>25</v>
      </c>
      <c r="D112" s="8"/>
      <c r="E112" s="9"/>
      <c r="F112" s="63" t="str">
        <f t="shared" si="7"/>
        <v>NR</v>
      </c>
      <c r="G112" s="8"/>
      <c r="H112" s="9"/>
      <c r="I112" s="63" t="str">
        <f t="shared" si="6"/>
        <v>NR</v>
      </c>
      <c r="J112" s="62"/>
    </row>
    <row r="113" spans="1:10" ht="20.149999999999999" customHeight="1" x14ac:dyDescent="0.3">
      <c r="A113" s="19"/>
      <c r="B113" s="19"/>
      <c r="C113" s="27" t="s">
        <v>26</v>
      </c>
      <c r="D113" s="8"/>
      <c r="E113" s="9"/>
      <c r="F113" s="63" t="str">
        <f t="shared" si="7"/>
        <v>NR</v>
      </c>
      <c r="G113" s="8"/>
      <c r="H113" s="9"/>
      <c r="I113" s="63" t="str">
        <f t="shared" si="6"/>
        <v>NR</v>
      </c>
      <c r="J113" s="62"/>
    </row>
    <row r="114" spans="1:10" ht="20.149999999999999" customHeight="1" x14ac:dyDescent="0.3">
      <c r="A114" s="19"/>
      <c r="B114" s="19"/>
      <c r="C114" s="27" t="s">
        <v>27</v>
      </c>
      <c r="D114" s="8"/>
      <c r="E114" s="9"/>
      <c r="F114" s="63" t="str">
        <f t="shared" si="7"/>
        <v>NR</v>
      </c>
      <c r="G114" s="8"/>
      <c r="H114" s="9"/>
      <c r="I114" s="63" t="str">
        <f t="shared" si="6"/>
        <v>NR</v>
      </c>
      <c r="J114" s="62"/>
    </row>
    <row r="115" spans="1:10" ht="20.149999999999999" customHeight="1" x14ac:dyDescent="0.3">
      <c r="A115" s="19"/>
      <c r="B115" s="19"/>
      <c r="C115" s="27" t="s">
        <v>28</v>
      </c>
      <c r="D115" s="8"/>
      <c r="E115" s="9"/>
      <c r="F115" s="63" t="str">
        <f t="shared" si="7"/>
        <v>NR</v>
      </c>
      <c r="G115" s="8"/>
      <c r="H115" s="9"/>
      <c r="I115" s="63" t="str">
        <f t="shared" si="6"/>
        <v>NR</v>
      </c>
      <c r="J115" s="62"/>
    </row>
    <row r="116" spans="1:10" ht="20.149999999999999" customHeight="1" x14ac:dyDescent="0.3">
      <c r="A116" s="19"/>
      <c r="B116" s="19"/>
      <c r="C116" s="27" t="s">
        <v>29</v>
      </c>
      <c r="D116" s="8"/>
      <c r="E116" s="9"/>
      <c r="F116" s="63" t="str">
        <f t="shared" si="7"/>
        <v>NR</v>
      </c>
      <c r="G116" s="8"/>
      <c r="H116" s="9"/>
      <c r="I116" s="63" t="str">
        <f t="shared" si="6"/>
        <v>NR</v>
      </c>
      <c r="J116" s="62"/>
    </row>
    <row r="117" spans="1:10" ht="20.149999999999999" customHeight="1" x14ac:dyDescent="0.3">
      <c r="A117" s="19"/>
      <c r="B117" s="19"/>
      <c r="C117" s="27" t="s">
        <v>30</v>
      </c>
      <c r="D117" s="8"/>
      <c r="E117" s="9"/>
      <c r="F117" s="63" t="str">
        <f t="shared" si="7"/>
        <v>NR</v>
      </c>
      <c r="G117" s="8"/>
      <c r="H117" s="9"/>
      <c r="I117" s="63" t="str">
        <f t="shared" si="6"/>
        <v>NR</v>
      </c>
      <c r="J117" s="62"/>
    </row>
    <row r="118" spans="1:10" ht="20.149999999999999" customHeight="1" x14ac:dyDescent="0.3">
      <c r="A118" s="19"/>
      <c r="B118" s="19"/>
      <c r="C118" s="27" t="s">
        <v>31</v>
      </c>
      <c r="D118" s="8"/>
      <c r="E118" s="9"/>
      <c r="F118" s="63" t="str">
        <f t="shared" si="7"/>
        <v>NR</v>
      </c>
      <c r="G118" s="8"/>
      <c r="H118" s="9"/>
      <c r="I118" s="63" t="str">
        <f t="shared" si="6"/>
        <v>NR</v>
      </c>
      <c r="J118" s="62"/>
    </row>
    <row r="119" spans="1:10" ht="20.149999999999999" customHeight="1" x14ac:dyDescent="0.3">
      <c r="A119" s="19"/>
      <c r="B119" s="19"/>
      <c r="C119" s="27" t="s">
        <v>32</v>
      </c>
      <c r="D119" s="8"/>
      <c r="E119" s="9"/>
      <c r="F119" s="63" t="str">
        <f t="shared" si="7"/>
        <v>NR</v>
      </c>
      <c r="G119" s="8"/>
      <c r="H119" s="9"/>
      <c r="I119" s="63" t="str">
        <f t="shared" si="6"/>
        <v>NR</v>
      </c>
      <c r="J119" s="62"/>
    </row>
    <row r="120" spans="1:10" ht="20.149999999999999" customHeight="1" x14ac:dyDescent="0.3">
      <c r="A120" s="19"/>
      <c r="B120" s="19"/>
      <c r="C120" s="27" t="s">
        <v>33</v>
      </c>
      <c r="D120" s="8"/>
      <c r="E120" s="9"/>
      <c r="F120" s="63" t="str">
        <f t="shared" si="7"/>
        <v>NR</v>
      </c>
      <c r="G120" s="8"/>
      <c r="H120" s="9"/>
      <c r="I120" s="63" t="str">
        <f t="shared" si="6"/>
        <v>NR</v>
      </c>
      <c r="J120" s="62"/>
    </row>
    <row r="121" spans="1:10" ht="20.149999999999999" customHeight="1" x14ac:dyDescent="0.3">
      <c r="A121" s="19"/>
      <c r="B121" s="19"/>
      <c r="C121" s="27" t="s">
        <v>34</v>
      </c>
      <c r="D121" s="8"/>
      <c r="E121" s="9"/>
      <c r="F121" s="63" t="str">
        <f t="shared" si="7"/>
        <v>NR</v>
      </c>
      <c r="G121" s="8"/>
      <c r="H121" s="9"/>
      <c r="I121" s="63" t="str">
        <f t="shared" si="6"/>
        <v>NR</v>
      </c>
      <c r="J121" s="62"/>
    </row>
    <row r="122" spans="1:10" ht="20.149999999999999" customHeight="1" thickBot="1" x14ac:dyDescent="0.35">
      <c r="A122" s="19"/>
      <c r="B122" s="19"/>
      <c r="C122" s="28" t="s">
        <v>12</v>
      </c>
      <c r="D122" s="57" t="str">
        <f>IF(COUNT(D100:D121)=0,"NR",SUM(D100:D121))</f>
        <v>NR</v>
      </c>
      <c r="E122" s="58" t="str">
        <f>IF(COUNT(E100:E121)=0,"NR",SUM(E100:E121))</f>
        <v>NR</v>
      </c>
      <c r="F122" s="59" t="str">
        <f t="shared" si="7"/>
        <v>NR</v>
      </c>
      <c r="G122" s="57" t="str">
        <f>IF(COUNT(G100:G121)=0,"NR",SUM(G100:G121))</f>
        <v>NR</v>
      </c>
      <c r="H122" s="58" t="str">
        <f>IF(COUNT(H100:H121)=0,"NR",SUM(H100:H121))</f>
        <v>NR</v>
      </c>
      <c r="I122" s="59" t="str">
        <f t="shared" si="6"/>
        <v>NR</v>
      </c>
      <c r="J122" s="62"/>
    </row>
    <row r="123" spans="1:10" s="1" customFormat="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</row>
    <row r="124" spans="1:10" s="1" customFormat="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</row>
    <row r="125" spans="1:10" s="1" customFormat="1" ht="13" x14ac:dyDescent="0.3">
      <c r="A125" s="19"/>
      <c r="B125" s="20" t="s">
        <v>5</v>
      </c>
      <c r="C125" s="19"/>
      <c r="D125" s="20" t="s">
        <v>38</v>
      </c>
      <c r="E125" s="19"/>
      <c r="F125" s="19"/>
      <c r="G125" s="19"/>
      <c r="H125" s="19"/>
      <c r="I125" s="19"/>
      <c r="J125" s="19"/>
    </row>
    <row r="126" spans="1:10" s="1" customFormat="1" ht="13" thickBot="1" x14ac:dyDescent="0.3">
      <c r="A126" s="19"/>
      <c r="B126" s="19"/>
      <c r="C126" s="19"/>
      <c r="D126" s="19"/>
      <c r="E126" s="19"/>
      <c r="F126" s="19"/>
      <c r="G126" s="19"/>
      <c r="H126" s="19"/>
      <c r="I126" s="19"/>
      <c r="J126" s="19"/>
    </row>
    <row r="127" spans="1:10" s="1" customFormat="1" ht="20.149999999999999" customHeight="1" x14ac:dyDescent="0.3">
      <c r="A127" s="19"/>
      <c r="B127" s="19"/>
      <c r="C127" s="91" t="s">
        <v>7</v>
      </c>
      <c r="D127" s="99" t="s">
        <v>8</v>
      </c>
      <c r="E127" s="100"/>
      <c r="F127" s="101"/>
      <c r="G127" s="99" t="s">
        <v>9</v>
      </c>
      <c r="H127" s="100"/>
      <c r="I127" s="101"/>
      <c r="J127" s="19"/>
    </row>
    <row r="128" spans="1:10" s="1" customFormat="1" ht="20.149999999999999" customHeight="1" thickBot="1" x14ac:dyDescent="0.35">
      <c r="A128" s="19"/>
      <c r="B128" s="19"/>
      <c r="C128" s="92"/>
      <c r="D128" s="2" t="s">
        <v>10</v>
      </c>
      <c r="E128" s="3" t="s">
        <v>11</v>
      </c>
      <c r="F128" s="4" t="s">
        <v>12</v>
      </c>
      <c r="G128" s="2" t="s">
        <v>10</v>
      </c>
      <c r="H128" s="3" t="s">
        <v>11</v>
      </c>
      <c r="I128" s="4" t="s">
        <v>12</v>
      </c>
      <c r="J128" s="19"/>
    </row>
    <row r="129" spans="1:20" ht="20.149999999999999" customHeight="1" thickBot="1" x14ac:dyDescent="0.35">
      <c r="A129" s="19"/>
      <c r="B129" s="19"/>
      <c r="C129" s="24" t="s">
        <v>13</v>
      </c>
      <c r="D129" s="6">
        <f>'SNBC MA only'!AU5</f>
        <v>0</v>
      </c>
      <c r="E129" s="7">
        <f>'SNBC MA only'!AV5</f>
        <v>0</v>
      </c>
      <c r="F129" s="55">
        <f>IF(COUNT(D129:E129)=0,"NR",SUM(D129:E129))</f>
        <v>0</v>
      </c>
      <c r="G129" s="6">
        <v>0</v>
      </c>
      <c r="H129" s="7">
        <f>'SNBC MA only'!AZ5</f>
        <v>0</v>
      </c>
      <c r="I129" s="55">
        <f t="shared" ref="I129:I151" si="8">IF(COUNT(G129:H129)=0,"NR",SUM(G129:H129))</f>
        <v>0</v>
      </c>
      <c r="J129" s="62"/>
    </row>
    <row r="130" spans="1:20" ht="20.149999999999999" customHeight="1" thickBot="1" x14ac:dyDescent="0.35">
      <c r="A130" s="19"/>
      <c r="B130" s="19"/>
      <c r="C130" s="25" t="s">
        <v>14</v>
      </c>
      <c r="D130" s="6">
        <f>'SNBC MA only'!AU6</f>
        <v>0</v>
      </c>
      <c r="E130" s="7">
        <f>'SNBC MA only'!AV6</f>
        <v>0</v>
      </c>
      <c r="F130" s="63">
        <f t="shared" ref="F130:F151" si="9">IF(COUNT(D130:E130)=0,"NR",SUM(D130:E130))</f>
        <v>0</v>
      </c>
      <c r="G130" s="6">
        <f>'SNBC MA only'!AY6</f>
        <v>0</v>
      </c>
      <c r="H130" s="7">
        <f>'SNBC MA only'!AZ6</f>
        <v>0</v>
      </c>
      <c r="I130" s="63">
        <f t="shared" si="8"/>
        <v>0</v>
      </c>
      <c r="J130" s="62"/>
    </row>
    <row r="131" spans="1:20" ht="20.149999999999999" customHeight="1" thickBot="1" x14ac:dyDescent="0.35">
      <c r="A131" s="19"/>
      <c r="B131" s="19"/>
      <c r="C131" s="26" t="s">
        <v>15</v>
      </c>
      <c r="D131" s="6">
        <f>'SNBC MA only'!AU7</f>
        <v>0</v>
      </c>
      <c r="E131" s="7">
        <f>'SNBC MA only'!AV7</f>
        <v>0</v>
      </c>
      <c r="F131" s="63">
        <f t="shared" si="9"/>
        <v>0</v>
      </c>
      <c r="G131" s="6">
        <f>'SNBC MA only'!AY7</f>
        <v>0</v>
      </c>
      <c r="H131" s="7">
        <f>'SNBC MA only'!AZ7</f>
        <v>0</v>
      </c>
      <c r="I131" s="63">
        <f t="shared" si="8"/>
        <v>0</v>
      </c>
      <c r="J131" s="62"/>
    </row>
    <row r="132" spans="1:20" ht="20.149999999999999" customHeight="1" thickBot="1" x14ac:dyDescent="0.35">
      <c r="A132" s="19"/>
      <c r="B132" s="19"/>
      <c r="C132" s="26" t="s">
        <v>16</v>
      </c>
      <c r="D132" s="6">
        <f>'SNBC MA only'!AU8</f>
        <v>0</v>
      </c>
      <c r="E132" s="7">
        <f>'SNBC MA only'!AV8</f>
        <v>0</v>
      </c>
      <c r="F132" s="63">
        <f t="shared" si="9"/>
        <v>0</v>
      </c>
      <c r="G132" s="6">
        <f>'SNBC MA only'!AY8</f>
        <v>0</v>
      </c>
      <c r="H132" s="7">
        <f>'SNBC MA only'!AZ8</f>
        <v>0</v>
      </c>
      <c r="I132" s="63">
        <f t="shared" si="8"/>
        <v>0</v>
      </c>
      <c r="J132" s="62"/>
    </row>
    <row r="133" spans="1:20" ht="20.149999999999999" customHeight="1" thickBot="1" x14ac:dyDescent="0.35">
      <c r="A133" s="19"/>
      <c r="B133" s="19"/>
      <c r="C133" s="27" t="s">
        <v>17</v>
      </c>
      <c r="D133" s="6">
        <f>'SNBC MA only'!AU9</f>
        <v>0</v>
      </c>
      <c r="E133" s="7">
        <f>'SNBC MA only'!AV9</f>
        <v>0</v>
      </c>
      <c r="F133" s="63">
        <f t="shared" si="9"/>
        <v>0</v>
      </c>
      <c r="G133" s="6">
        <f>'SNBC MA only'!AY9</f>
        <v>0</v>
      </c>
      <c r="H133" s="7">
        <f>'SNBC MA only'!AZ9</f>
        <v>0</v>
      </c>
      <c r="I133" s="63">
        <f t="shared" si="8"/>
        <v>0</v>
      </c>
      <c r="J133" s="62"/>
    </row>
    <row r="134" spans="1:20" ht="20.149999999999999" customHeight="1" thickBot="1" x14ac:dyDescent="0.35">
      <c r="A134" s="19"/>
      <c r="B134" s="19"/>
      <c r="C134" s="27" t="s">
        <v>18</v>
      </c>
      <c r="D134" s="6">
        <f>'SNBC MA only'!AU10</f>
        <v>42</v>
      </c>
      <c r="E134" s="7">
        <f>'SNBC MA only'!AV10</f>
        <v>19</v>
      </c>
      <c r="F134" s="63">
        <f>IF(COUNT(D134:E134)=0,"NR",SUM(D134:E134))</f>
        <v>61</v>
      </c>
      <c r="G134" s="6">
        <f>'SNBC MA only'!AY10</f>
        <v>410</v>
      </c>
      <c r="H134" s="7">
        <f>'SNBC MA only'!AZ10</f>
        <v>262</v>
      </c>
      <c r="I134" s="63">
        <f t="shared" ref="I134:I144" si="10">IF(COUNT(G134:H134)=0,"NR",SUM(G134:H134))</f>
        <v>672</v>
      </c>
      <c r="J134" s="62"/>
      <c r="K134" s="68">
        <v>98</v>
      </c>
      <c r="L134" s="68">
        <v>28</v>
      </c>
      <c r="M134" s="68">
        <v>126</v>
      </c>
      <c r="R134" s="68">
        <v>98</v>
      </c>
      <c r="S134" s="68">
        <v>18.280183392766176</v>
      </c>
      <c r="T134" s="68">
        <v>116.28018339276618</v>
      </c>
    </row>
    <row r="135" spans="1:20" ht="20.149999999999999" customHeight="1" thickBot="1" x14ac:dyDescent="0.35">
      <c r="A135" s="19"/>
      <c r="B135" s="19"/>
      <c r="C135" s="27" t="s">
        <v>19</v>
      </c>
      <c r="D135" s="6">
        <f>'SNBC MA only'!AU11</f>
        <v>62</v>
      </c>
      <c r="E135" s="7">
        <f>'SNBC MA only'!AV11</f>
        <v>36</v>
      </c>
      <c r="F135" s="63">
        <f t="shared" si="9"/>
        <v>98</v>
      </c>
      <c r="G135" s="6">
        <f>'SNBC MA only'!AY11</f>
        <v>716</v>
      </c>
      <c r="H135" s="7">
        <f>'SNBC MA only'!AZ11</f>
        <v>386</v>
      </c>
      <c r="I135" s="63">
        <f t="shared" si="10"/>
        <v>1102</v>
      </c>
      <c r="J135" s="62"/>
      <c r="K135" s="68">
        <v>273</v>
      </c>
      <c r="L135" s="68">
        <v>126</v>
      </c>
      <c r="M135" s="68">
        <v>399</v>
      </c>
      <c r="R135" s="68">
        <v>273</v>
      </c>
      <c r="S135" s="68">
        <v>115.13270504330107</v>
      </c>
      <c r="T135" s="68">
        <v>388.13270504330109</v>
      </c>
    </row>
    <row r="136" spans="1:20" ht="20.149999999999999" customHeight="1" thickBot="1" x14ac:dyDescent="0.35">
      <c r="A136" s="19"/>
      <c r="B136" s="19"/>
      <c r="C136" s="27" t="s">
        <v>20</v>
      </c>
      <c r="D136" s="6">
        <f>'SNBC MA only'!AU12</f>
        <v>107</v>
      </c>
      <c r="E136" s="7">
        <f>'SNBC MA only'!AV12</f>
        <v>37</v>
      </c>
      <c r="F136" s="63">
        <f t="shared" si="9"/>
        <v>144</v>
      </c>
      <c r="G136" s="6">
        <f>'SNBC MA only'!AY12</f>
        <v>1254</v>
      </c>
      <c r="H136" s="7">
        <f>'SNBC MA only'!AZ12</f>
        <v>435</v>
      </c>
      <c r="I136" s="63">
        <f t="shared" si="10"/>
        <v>1689</v>
      </c>
      <c r="J136" s="62"/>
      <c r="K136" s="68">
        <v>679</v>
      </c>
      <c r="L136" s="68">
        <v>329</v>
      </c>
      <c r="M136" s="68">
        <v>1008</v>
      </c>
      <c r="N136" s="72">
        <v>7.3357106469689251E-2</v>
      </c>
      <c r="O136" s="69">
        <v>9.7198166072338257</v>
      </c>
      <c r="P136" s="69">
        <v>-9.7198166072338257</v>
      </c>
      <c r="Q136" s="69">
        <v>-9.7198166072338257</v>
      </c>
      <c r="R136" s="68">
        <v>669.28018339276616</v>
      </c>
      <c r="S136" s="68">
        <v>318.26770249617931</v>
      </c>
      <c r="T136" s="68">
        <v>987.54788588894553</v>
      </c>
    </row>
    <row r="137" spans="1:20" ht="20.149999999999999" customHeight="1" thickBot="1" x14ac:dyDescent="0.35">
      <c r="A137" s="19"/>
      <c r="B137" s="19"/>
      <c r="C137" s="27" t="s">
        <v>21</v>
      </c>
      <c r="D137" s="6">
        <f>'SNBC MA only'!AU13</f>
        <v>122</v>
      </c>
      <c r="E137" s="7">
        <f>'SNBC MA only'!AV13</f>
        <v>65</v>
      </c>
      <c r="F137" s="63">
        <f t="shared" si="9"/>
        <v>187</v>
      </c>
      <c r="G137" s="6">
        <f>'SNBC MA only'!AY13</f>
        <v>1412</v>
      </c>
      <c r="H137" s="7">
        <f>'SNBC MA only'!AZ13</f>
        <v>731</v>
      </c>
      <c r="I137" s="63">
        <f t="shared" si="10"/>
        <v>2143</v>
      </c>
      <c r="J137" s="62"/>
      <c r="K137" s="68">
        <v>658</v>
      </c>
      <c r="L137" s="68">
        <v>469</v>
      </c>
      <c r="M137" s="68">
        <v>1127</v>
      </c>
      <c r="N137" s="72">
        <v>8.2017320427916457E-2</v>
      </c>
      <c r="O137" s="69">
        <v>10.867294956698931</v>
      </c>
      <c r="P137" s="69">
        <v>-10.867294956698931</v>
      </c>
      <c r="Q137" s="69">
        <v>-10.867294956698931</v>
      </c>
      <c r="R137" s="68">
        <v>647.13270504330103</v>
      </c>
      <c r="S137" s="68">
        <v>458.80769230769232</v>
      </c>
      <c r="T137" s="68">
        <v>1105.9403973509934</v>
      </c>
    </row>
    <row r="138" spans="1:20" ht="20.149999999999999" customHeight="1" thickBot="1" x14ac:dyDescent="0.35">
      <c r="A138" s="19"/>
      <c r="B138" s="19"/>
      <c r="C138" s="27" t="s">
        <v>22</v>
      </c>
      <c r="D138" s="6">
        <f>'SNBC MA only'!AU14</f>
        <v>129</v>
      </c>
      <c r="E138" s="7">
        <f>'SNBC MA only'!AV14</f>
        <v>63</v>
      </c>
      <c r="F138" s="63">
        <f t="shared" si="9"/>
        <v>192</v>
      </c>
      <c r="G138" s="6">
        <f>'SNBC MA only'!AY14</f>
        <v>1502</v>
      </c>
      <c r="H138" s="7">
        <f>'SNBC MA only'!AZ14</f>
        <v>846</v>
      </c>
      <c r="I138" s="63">
        <f t="shared" si="10"/>
        <v>2348</v>
      </c>
      <c r="J138" s="62"/>
      <c r="K138" s="68">
        <v>679</v>
      </c>
      <c r="L138" s="68">
        <v>434</v>
      </c>
      <c r="M138" s="68">
        <v>1113</v>
      </c>
      <c r="N138" s="72">
        <v>8.0998471726948545E-2</v>
      </c>
      <c r="O138" s="69">
        <v>10.732297503820682</v>
      </c>
      <c r="P138" s="69">
        <v>-10.732297503820682</v>
      </c>
      <c r="Q138" s="69">
        <v>-10.732297503820682</v>
      </c>
      <c r="R138" s="68">
        <v>668.26770249617937</v>
      </c>
      <c r="S138" s="68">
        <v>419.55527254202752</v>
      </c>
      <c r="T138" s="68">
        <v>1087.822975038207</v>
      </c>
    </row>
    <row r="139" spans="1:20" ht="20.149999999999999" customHeight="1" thickBot="1" x14ac:dyDescent="0.35">
      <c r="A139" s="19"/>
      <c r="B139" s="19"/>
      <c r="C139" s="27" t="s">
        <v>23</v>
      </c>
      <c r="D139" s="6">
        <f>'SNBC MA only'!AU15</f>
        <v>97</v>
      </c>
      <c r="E139" s="7">
        <f>'SNBC MA only'!AV15</f>
        <v>77</v>
      </c>
      <c r="F139" s="63">
        <f t="shared" si="9"/>
        <v>174</v>
      </c>
      <c r="G139" s="6">
        <f>'SNBC MA only'!AY15</f>
        <v>1092</v>
      </c>
      <c r="H139" s="7">
        <f>'SNBC MA only'!AZ15</f>
        <v>971</v>
      </c>
      <c r="I139" s="63">
        <f t="shared" si="10"/>
        <v>2063</v>
      </c>
      <c r="J139" s="62"/>
      <c r="K139" s="68">
        <v>581</v>
      </c>
      <c r="L139" s="68">
        <v>476</v>
      </c>
      <c r="M139" s="68">
        <v>1057</v>
      </c>
      <c r="N139" s="72">
        <v>7.6923076923076927E-2</v>
      </c>
      <c r="O139" s="69">
        <v>10.192307692307693</v>
      </c>
      <c r="P139" s="69">
        <v>-10.192307692307693</v>
      </c>
      <c r="Q139" s="69">
        <v>-10.192307692307693</v>
      </c>
      <c r="R139" s="68">
        <v>570.80769230769226</v>
      </c>
      <c r="S139" s="68">
        <v>456.6953642384106</v>
      </c>
      <c r="T139" s="68">
        <v>1027.5030565461029</v>
      </c>
    </row>
    <row r="140" spans="1:20" ht="20.149999999999999" customHeight="1" thickBot="1" x14ac:dyDescent="0.35">
      <c r="A140" s="19"/>
      <c r="B140" s="19"/>
      <c r="C140" s="27" t="s">
        <v>24</v>
      </c>
      <c r="D140" s="6">
        <f>'SNBC MA only'!AU16</f>
        <v>105</v>
      </c>
      <c r="E140" s="7">
        <f>'SNBC MA only'!AV16</f>
        <v>90</v>
      </c>
      <c r="F140" s="63">
        <f t="shared" si="9"/>
        <v>195</v>
      </c>
      <c r="G140" s="6">
        <f>'SNBC MA only'!AY16</f>
        <v>1382</v>
      </c>
      <c r="H140" s="7">
        <f>'SNBC MA only'!AZ16</f>
        <v>1042</v>
      </c>
      <c r="I140" s="63">
        <f t="shared" si="10"/>
        <v>2424</v>
      </c>
      <c r="J140" s="62"/>
      <c r="K140" s="68">
        <v>861</v>
      </c>
      <c r="L140" s="68">
        <v>637</v>
      </c>
      <c r="M140" s="68">
        <v>1498</v>
      </c>
      <c r="N140" s="72">
        <v>0.10901681100356597</v>
      </c>
      <c r="O140" s="69">
        <v>14.44472745797249</v>
      </c>
      <c r="P140" s="69">
        <v>-14.44472745797249</v>
      </c>
      <c r="Q140" s="69">
        <v>-14.44472745797249</v>
      </c>
      <c r="R140" s="68">
        <v>846.55527254202752</v>
      </c>
      <c r="S140" s="68">
        <v>606.22058074375957</v>
      </c>
      <c r="T140" s="68">
        <v>1452.775853285787</v>
      </c>
    </row>
    <row r="141" spans="1:20" ht="20.149999999999999" customHeight="1" thickBot="1" x14ac:dyDescent="0.35">
      <c r="A141" s="19"/>
      <c r="B141" s="19"/>
      <c r="C141" s="27" t="s">
        <v>25</v>
      </c>
      <c r="D141" s="6">
        <f>'SNBC MA only'!AU17</f>
        <v>159</v>
      </c>
      <c r="E141" s="7">
        <f>'SNBC MA only'!AV17</f>
        <v>127</v>
      </c>
      <c r="F141" s="63">
        <f t="shared" si="9"/>
        <v>286</v>
      </c>
      <c r="G141" s="6">
        <f>'SNBC MA only'!AY17</f>
        <v>1817</v>
      </c>
      <c r="H141" s="7">
        <f>'SNBC MA only'!AZ17</f>
        <v>1533</v>
      </c>
      <c r="I141" s="63">
        <f t="shared" si="10"/>
        <v>3350</v>
      </c>
      <c r="J141" s="62"/>
      <c r="K141" s="68">
        <v>1036</v>
      </c>
      <c r="L141" s="68">
        <v>966</v>
      </c>
      <c r="M141" s="68">
        <v>2002</v>
      </c>
      <c r="N141" s="72">
        <v>0.14569536423841059</v>
      </c>
      <c r="O141" s="69">
        <v>19.304635761589402</v>
      </c>
      <c r="P141" s="69">
        <v>-19.304635761589402</v>
      </c>
      <c r="Q141" s="69">
        <v>-19.304635761589402</v>
      </c>
      <c r="R141" s="68">
        <v>1016.6953642384105</v>
      </c>
      <c r="S141" s="68">
        <v>939.54049923586342</v>
      </c>
      <c r="T141" s="68">
        <v>1956.2358634742741</v>
      </c>
    </row>
    <row r="142" spans="1:20" ht="20.149999999999999" customHeight="1" thickBot="1" x14ac:dyDescent="0.35">
      <c r="A142" s="19"/>
      <c r="B142" s="19"/>
      <c r="C142" s="27" t="s">
        <v>26</v>
      </c>
      <c r="D142" s="6">
        <f>'SNBC MA only'!AU18</f>
        <v>257</v>
      </c>
      <c r="E142" s="7">
        <f>'SNBC MA only'!AV18</f>
        <v>157</v>
      </c>
      <c r="F142" s="63">
        <f t="shared" si="9"/>
        <v>414</v>
      </c>
      <c r="G142" s="6">
        <f>'SNBC MA only'!AY18</f>
        <v>3062</v>
      </c>
      <c r="H142" s="7">
        <f>'SNBC MA only'!AZ18</f>
        <v>1884</v>
      </c>
      <c r="I142" s="63">
        <f t="shared" si="10"/>
        <v>4946</v>
      </c>
      <c r="J142" s="62"/>
      <c r="K142" s="68">
        <v>2086</v>
      </c>
      <c r="L142" s="68">
        <v>1106</v>
      </c>
      <c r="M142" s="68">
        <v>3192</v>
      </c>
      <c r="N142" s="72">
        <v>0.23229750382068262</v>
      </c>
      <c r="O142" s="69">
        <v>30.779419256240448</v>
      </c>
      <c r="P142" s="69">
        <v>-30.779419256240448</v>
      </c>
      <c r="Q142" s="69">
        <v>-30.779419256240448</v>
      </c>
      <c r="R142" s="68">
        <v>2055.2205807437595</v>
      </c>
      <c r="S142" s="68">
        <v>1106</v>
      </c>
      <c r="T142" s="68">
        <v>3161.2205807437595</v>
      </c>
    </row>
    <row r="143" spans="1:20" ht="20.149999999999999" customHeight="1" thickBot="1" x14ac:dyDescent="0.35">
      <c r="A143" s="19"/>
      <c r="B143" s="19"/>
      <c r="C143" s="27" t="s">
        <v>27</v>
      </c>
      <c r="D143" s="6">
        <f>'SNBC MA only'!AU19</f>
        <v>287</v>
      </c>
      <c r="E143" s="7">
        <f>'SNBC MA only'!AV19</f>
        <v>161</v>
      </c>
      <c r="F143" s="63">
        <f t="shared" si="9"/>
        <v>448</v>
      </c>
      <c r="G143" s="6">
        <f>'SNBC MA only'!AY19</f>
        <v>3399</v>
      </c>
      <c r="H143" s="7">
        <f>'SNBC MA only'!AZ19</f>
        <v>1975</v>
      </c>
      <c r="I143" s="63">
        <f t="shared" si="10"/>
        <v>5374</v>
      </c>
      <c r="J143" s="62"/>
      <c r="K143" s="68">
        <v>1687</v>
      </c>
      <c r="L143" s="68">
        <v>1057</v>
      </c>
      <c r="M143" s="68">
        <v>2744</v>
      </c>
      <c r="N143" s="72">
        <v>0.19969434538970962</v>
      </c>
      <c r="O143" s="69">
        <v>26.459500764136525</v>
      </c>
      <c r="P143" s="69">
        <v>-26.459500764136525</v>
      </c>
      <c r="Q143" s="69">
        <v>-26.459500764136525</v>
      </c>
      <c r="R143" s="68">
        <v>1660.5404992358635</v>
      </c>
      <c r="S143" s="68">
        <v>1057</v>
      </c>
      <c r="T143" s="68">
        <v>2717.5404992358635</v>
      </c>
    </row>
    <row r="144" spans="1:20" ht="20.149999999999999" customHeight="1" thickBot="1" x14ac:dyDescent="0.35">
      <c r="A144" s="19"/>
      <c r="B144" s="19"/>
      <c r="C144" s="27" t="s">
        <v>28</v>
      </c>
      <c r="D144" s="6">
        <f>'SNBC MA only'!AU20</f>
        <v>5</v>
      </c>
      <c r="E144" s="7">
        <f>'SNBC MA only'!AV20</f>
        <v>2</v>
      </c>
      <c r="F144" s="63">
        <f t="shared" si="9"/>
        <v>7</v>
      </c>
      <c r="G144" s="6">
        <f>'SNBC MA only'!AY20</f>
        <v>44</v>
      </c>
      <c r="H144" s="7">
        <f>'SNBC MA only'!AZ20</f>
        <v>31</v>
      </c>
      <c r="I144" s="63">
        <f t="shared" si="10"/>
        <v>75</v>
      </c>
      <c r="J144" s="62"/>
      <c r="K144" s="68">
        <v>126</v>
      </c>
      <c r="L144" s="68">
        <v>105</v>
      </c>
      <c r="M144" s="68">
        <v>231</v>
      </c>
      <c r="R144" s="68">
        <v>126</v>
      </c>
      <c r="S144" s="68">
        <v>105</v>
      </c>
      <c r="T144" s="68">
        <v>231</v>
      </c>
    </row>
    <row r="145" spans="1:20" ht="20.149999999999999" customHeight="1" thickBot="1" x14ac:dyDescent="0.35">
      <c r="A145" s="19"/>
      <c r="B145" s="19"/>
      <c r="C145" s="27" t="s">
        <v>29</v>
      </c>
      <c r="D145" s="6">
        <f>'SNBC MA only'!AU21</f>
        <v>1</v>
      </c>
      <c r="E145" s="7">
        <f>'SNBC MA only'!AV21</f>
        <v>0</v>
      </c>
      <c r="F145" s="63">
        <f t="shared" si="9"/>
        <v>1</v>
      </c>
      <c r="G145" s="6">
        <f>'SNBC MA only'!AY21</f>
        <v>12</v>
      </c>
      <c r="H145" s="7">
        <f>'SNBC MA only'!AZ21</f>
        <v>0</v>
      </c>
      <c r="I145" s="63">
        <f t="shared" si="8"/>
        <v>12</v>
      </c>
      <c r="J145" s="62"/>
      <c r="K145" s="40">
        <v>14232</v>
      </c>
      <c r="M145" s="68">
        <v>14497</v>
      </c>
      <c r="N145" s="68">
        <v>265</v>
      </c>
      <c r="O145" s="69">
        <v>132.5</v>
      </c>
      <c r="R145" s="68">
        <v>8631.5</v>
      </c>
      <c r="S145" s="68">
        <v>5600.5</v>
      </c>
      <c r="T145" s="68">
        <v>14232</v>
      </c>
    </row>
    <row r="146" spans="1:20" ht="20.149999999999999" customHeight="1" thickBot="1" x14ac:dyDescent="0.35">
      <c r="A146" s="19"/>
      <c r="B146" s="19"/>
      <c r="C146" s="27" t="s">
        <v>30</v>
      </c>
      <c r="D146" s="6">
        <f>'SNBC MA only'!AU22</f>
        <v>0</v>
      </c>
      <c r="E146" s="7">
        <f>'SNBC MA only'!AV22</f>
        <v>0</v>
      </c>
      <c r="F146" s="63">
        <f t="shared" si="9"/>
        <v>0</v>
      </c>
      <c r="G146" s="6">
        <f>'SNBC MA only'!AY22</f>
        <v>0</v>
      </c>
      <c r="H146" s="7">
        <f>'SNBC MA only'!AZ22</f>
        <v>0</v>
      </c>
      <c r="I146" s="63">
        <f t="shared" si="8"/>
        <v>0</v>
      </c>
      <c r="J146" s="62"/>
    </row>
    <row r="147" spans="1:20" ht="20.149999999999999" customHeight="1" thickBot="1" x14ac:dyDescent="0.35">
      <c r="A147" s="19"/>
      <c r="B147" s="19"/>
      <c r="C147" s="27" t="s">
        <v>31</v>
      </c>
      <c r="D147" s="6">
        <f>'SNBC MA only'!AU23</f>
        <v>0</v>
      </c>
      <c r="E147" s="7">
        <f>'SNBC MA only'!AV23</f>
        <v>0</v>
      </c>
      <c r="F147" s="63">
        <f t="shared" si="9"/>
        <v>0</v>
      </c>
      <c r="G147" s="6">
        <f>'SNBC MA only'!AY23</f>
        <v>0</v>
      </c>
      <c r="H147" s="7">
        <f>'SNBC MA only'!AZ23</f>
        <v>0</v>
      </c>
      <c r="I147" s="63">
        <f t="shared" si="8"/>
        <v>0</v>
      </c>
      <c r="J147" s="62"/>
    </row>
    <row r="148" spans="1:20" ht="20.149999999999999" customHeight="1" thickBot="1" x14ac:dyDescent="0.35">
      <c r="A148" s="19"/>
      <c r="B148" s="19"/>
      <c r="C148" s="27" t="s">
        <v>32</v>
      </c>
      <c r="D148" s="6">
        <f>'SNBC MA only'!AU24</f>
        <v>0</v>
      </c>
      <c r="E148" s="7">
        <f>'SNBC MA only'!AV24</f>
        <v>0</v>
      </c>
      <c r="F148" s="63">
        <f t="shared" si="9"/>
        <v>0</v>
      </c>
      <c r="G148" s="6">
        <f>'SNBC MA only'!AY24</f>
        <v>0</v>
      </c>
      <c r="H148" s="7">
        <f>'SNBC MA only'!AZ24</f>
        <v>0</v>
      </c>
      <c r="I148" s="63">
        <f t="shared" si="8"/>
        <v>0</v>
      </c>
      <c r="J148" s="62"/>
    </row>
    <row r="149" spans="1:20" ht="20.149999999999999" customHeight="1" thickBot="1" x14ac:dyDescent="0.35">
      <c r="A149" s="19"/>
      <c r="B149" s="19"/>
      <c r="C149" s="27" t="s">
        <v>33</v>
      </c>
      <c r="D149" s="6">
        <f>'SNBC MA only'!AU25</f>
        <v>0</v>
      </c>
      <c r="E149" s="7">
        <f>'SNBC MA only'!AV25</f>
        <v>0</v>
      </c>
      <c r="F149" s="63">
        <f t="shared" si="9"/>
        <v>0</v>
      </c>
      <c r="G149" s="6">
        <f>'SNBC MA only'!AY25</f>
        <v>0</v>
      </c>
      <c r="H149" s="7">
        <f>'SNBC MA only'!AZ25</f>
        <v>0</v>
      </c>
      <c r="I149" s="63">
        <f t="shared" si="8"/>
        <v>0</v>
      </c>
      <c r="J149" s="62"/>
    </row>
    <row r="150" spans="1:20" ht="20.149999999999999" customHeight="1" x14ac:dyDescent="0.3">
      <c r="A150" s="19"/>
      <c r="B150" s="19"/>
      <c r="C150" s="27" t="s">
        <v>34</v>
      </c>
      <c r="D150" s="6">
        <f>'SNBC MA only'!AU26</f>
        <v>0</v>
      </c>
      <c r="E150" s="7">
        <f>'SNBC MA only'!AV26</f>
        <v>0</v>
      </c>
      <c r="F150" s="63">
        <f t="shared" si="9"/>
        <v>0</v>
      </c>
      <c r="G150" s="6">
        <f>'SNBC MA only'!AY26</f>
        <v>0</v>
      </c>
      <c r="H150" s="7">
        <f>'SNBC MA only'!AZ26</f>
        <v>0</v>
      </c>
      <c r="I150" s="63">
        <f t="shared" si="8"/>
        <v>0</v>
      </c>
      <c r="J150" s="62"/>
    </row>
    <row r="151" spans="1:20" ht="20.149999999999999" customHeight="1" thickBot="1" x14ac:dyDescent="0.35">
      <c r="A151" s="19"/>
      <c r="B151" s="19"/>
      <c r="C151" s="28" t="s">
        <v>12</v>
      </c>
      <c r="D151" s="57">
        <f>IF(COUNT(D129:D150)=0,"NR",SUM(D129:D150))</f>
        <v>1373</v>
      </c>
      <c r="E151" s="58">
        <f>IF(COUNT(E129:E150)=0,"NR",SUM(E129:E150))</f>
        <v>834</v>
      </c>
      <c r="F151" s="59">
        <f t="shared" si="9"/>
        <v>2207</v>
      </c>
      <c r="G151" s="57">
        <f>IF(COUNT(G129:G150)=0,"NR",SUM(G129:G150))</f>
        <v>16102</v>
      </c>
      <c r="H151" s="58">
        <f>IF(COUNT(H129:H150)=0,"NR",SUM(H129:H150))</f>
        <v>10096</v>
      </c>
      <c r="I151" s="59">
        <f t="shared" si="8"/>
        <v>26198</v>
      </c>
      <c r="J151" s="62"/>
    </row>
    <row r="152" spans="1:20" s="1" customFormat="1" x14ac:dyDescent="0.25">
      <c r="A152" s="19"/>
      <c r="B152" s="19"/>
      <c r="C152" s="19"/>
      <c r="D152" s="19"/>
      <c r="E152" s="19"/>
      <c r="F152" s="19"/>
      <c r="G152" s="79" t="s">
        <v>39</v>
      </c>
      <c r="H152" s="79" t="s">
        <v>39</v>
      </c>
      <c r="I152" s="19"/>
      <c r="J152" s="19"/>
    </row>
    <row r="153" spans="1:20" s="1" customFormat="1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</row>
    <row r="154" spans="1:20" s="1" customFormat="1" ht="13" x14ac:dyDescent="0.3">
      <c r="A154" s="19"/>
      <c r="B154" s="20" t="s">
        <v>5</v>
      </c>
      <c r="C154" s="19"/>
      <c r="D154" s="20" t="s">
        <v>40</v>
      </c>
      <c r="E154" s="19"/>
      <c r="F154" s="19"/>
      <c r="G154" s="19"/>
      <c r="H154" s="19"/>
      <c r="I154" s="19"/>
      <c r="J154" s="19"/>
    </row>
    <row r="155" spans="1:20" s="1" customFormat="1" ht="13" thickBot="1" x14ac:dyDescent="0.3">
      <c r="A155" s="19"/>
      <c r="B155" s="19"/>
      <c r="C155" s="19"/>
      <c r="D155" s="19"/>
      <c r="E155" s="19"/>
      <c r="F155" s="19"/>
      <c r="G155" s="19"/>
      <c r="H155" s="19"/>
      <c r="I155" s="19"/>
      <c r="J155" s="19"/>
    </row>
    <row r="156" spans="1:20" s="1" customFormat="1" ht="20.149999999999999" customHeight="1" x14ac:dyDescent="0.3">
      <c r="A156" s="19"/>
      <c r="B156" s="19"/>
      <c r="C156" s="91" t="s">
        <v>7</v>
      </c>
      <c r="D156" s="99" t="s">
        <v>8</v>
      </c>
      <c r="E156" s="100"/>
      <c r="F156" s="101"/>
      <c r="G156" s="99" t="s">
        <v>9</v>
      </c>
      <c r="H156" s="100"/>
      <c r="I156" s="101"/>
      <c r="J156" s="19"/>
    </row>
    <row r="157" spans="1:20" s="1" customFormat="1" ht="20.149999999999999" customHeight="1" thickBot="1" x14ac:dyDescent="0.35">
      <c r="A157" s="19"/>
      <c r="B157" s="19"/>
      <c r="C157" s="92"/>
      <c r="D157" s="2" t="s">
        <v>10</v>
      </c>
      <c r="E157" s="3" t="s">
        <v>11</v>
      </c>
      <c r="F157" s="4" t="s">
        <v>12</v>
      </c>
      <c r="G157" s="2" t="s">
        <v>10</v>
      </c>
      <c r="H157" s="3" t="s">
        <v>11</v>
      </c>
      <c r="I157" s="4" t="s">
        <v>12</v>
      </c>
      <c r="J157" s="19"/>
    </row>
    <row r="158" spans="1:20" ht="20.149999999999999" customHeight="1" x14ac:dyDescent="0.3">
      <c r="A158" s="19"/>
      <c r="B158" s="19"/>
      <c r="C158" s="24" t="s">
        <v>13</v>
      </c>
      <c r="D158" s="6"/>
      <c r="E158" s="7"/>
      <c r="F158" s="55" t="str">
        <f>IF(COUNT(D158:E158)=0,"NR",SUM(D158:E158))</f>
        <v>NR</v>
      </c>
      <c r="G158" s="6"/>
      <c r="H158" s="7"/>
      <c r="I158" s="55" t="str">
        <f t="shared" ref="I158:I180" si="11">IF(COUNT(G158:H158)=0,"NR",SUM(G158:H158))</f>
        <v>NR</v>
      </c>
      <c r="J158" s="62"/>
    </row>
    <row r="159" spans="1:20" ht="20.149999999999999" customHeight="1" x14ac:dyDescent="0.3">
      <c r="A159" s="19"/>
      <c r="B159" s="19"/>
      <c r="C159" s="25" t="s">
        <v>14</v>
      </c>
      <c r="D159" s="8"/>
      <c r="E159" s="9"/>
      <c r="F159" s="63" t="str">
        <f t="shared" ref="F159:F180" si="12">IF(COUNT(D159:E159)=0,"NR",SUM(D159:E159))</f>
        <v>NR</v>
      </c>
      <c r="G159" s="8"/>
      <c r="H159" s="9"/>
      <c r="I159" s="63" t="str">
        <f t="shared" si="11"/>
        <v>NR</v>
      </c>
      <c r="J159" s="62"/>
    </row>
    <row r="160" spans="1:20" ht="20.149999999999999" customHeight="1" x14ac:dyDescent="0.3">
      <c r="A160" s="19"/>
      <c r="B160" s="19"/>
      <c r="C160" s="26" t="s">
        <v>15</v>
      </c>
      <c r="D160" s="8"/>
      <c r="E160" s="9"/>
      <c r="F160" s="63" t="str">
        <f t="shared" si="12"/>
        <v>NR</v>
      </c>
      <c r="G160" s="8"/>
      <c r="H160" s="9"/>
      <c r="I160" s="63" t="str">
        <f t="shared" si="11"/>
        <v>NR</v>
      </c>
      <c r="J160" s="62"/>
    </row>
    <row r="161" spans="1:10" ht="20.149999999999999" customHeight="1" x14ac:dyDescent="0.3">
      <c r="A161" s="19"/>
      <c r="B161" s="19"/>
      <c r="C161" s="26" t="s">
        <v>16</v>
      </c>
      <c r="D161" s="8"/>
      <c r="E161" s="9"/>
      <c r="F161" s="63" t="str">
        <f t="shared" si="12"/>
        <v>NR</v>
      </c>
      <c r="G161" s="8"/>
      <c r="H161" s="9"/>
      <c r="I161" s="63" t="str">
        <f t="shared" si="11"/>
        <v>NR</v>
      </c>
      <c r="J161" s="62"/>
    </row>
    <row r="162" spans="1:10" ht="20.149999999999999" customHeight="1" x14ac:dyDescent="0.3">
      <c r="A162" s="19"/>
      <c r="B162" s="19"/>
      <c r="C162" s="27" t="s">
        <v>17</v>
      </c>
      <c r="D162" s="8"/>
      <c r="E162" s="9"/>
      <c r="F162" s="63" t="str">
        <f t="shared" si="12"/>
        <v>NR</v>
      </c>
      <c r="G162" s="8"/>
      <c r="H162" s="9"/>
      <c r="I162" s="63" t="str">
        <f t="shared" si="11"/>
        <v>NR</v>
      </c>
      <c r="J162" s="62"/>
    </row>
    <row r="163" spans="1:10" ht="20.149999999999999" customHeight="1" x14ac:dyDescent="0.3">
      <c r="A163" s="19"/>
      <c r="B163" s="19"/>
      <c r="C163" s="27" t="s">
        <v>18</v>
      </c>
      <c r="D163" s="8"/>
      <c r="E163" s="9"/>
      <c r="F163" s="63" t="str">
        <f t="shared" si="12"/>
        <v>NR</v>
      </c>
      <c r="G163" s="8"/>
      <c r="H163" s="9"/>
      <c r="I163" s="63" t="str">
        <f t="shared" si="11"/>
        <v>NR</v>
      </c>
      <c r="J163" s="62"/>
    </row>
    <row r="164" spans="1:10" ht="20.149999999999999" customHeight="1" x14ac:dyDescent="0.3">
      <c r="A164" s="19"/>
      <c r="B164" s="19"/>
      <c r="C164" s="27" t="s">
        <v>19</v>
      </c>
      <c r="D164" s="8"/>
      <c r="E164" s="9"/>
      <c r="F164" s="63" t="str">
        <f t="shared" si="12"/>
        <v>NR</v>
      </c>
      <c r="G164" s="8"/>
      <c r="H164" s="9"/>
      <c r="I164" s="63" t="str">
        <f t="shared" si="11"/>
        <v>NR</v>
      </c>
      <c r="J164" s="62"/>
    </row>
    <row r="165" spans="1:10" ht="20.149999999999999" customHeight="1" x14ac:dyDescent="0.3">
      <c r="A165" s="19"/>
      <c r="B165" s="19"/>
      <c r="C165" s="27" t="s">
        <v>20</v>
      </c>
      <c r="D165" s="8"/>
      <c r="E165" s="9"/>
      <c r="F165" s="63" t="str">
        <f t="shared" si="12"/>
        <v>NR</v>
      </c>
      <c r="G165" s="8"/>
      <c r="H165" s="9"/>
      <c r="I165" s="63" t="str">
        <f t="shared" si="11"/>
        <v>NR</v>
      </c>
      <c r="J165" s="62"/>
    </row>
    <row r="166" spans="1:10" ht="20.149999999999999" customHeight="1" x14ac:dyDescent="0.3">
      <c r="A166" s="19"/>
      <c r="B166" s="19"/>
      <c r="C166" s="27" t="s">
        <v>21</v>
      </c>
      <c r="D166" s="8"/>
      <c r="E166" s="9"/>
      <c r="F166" s="63" t="str">
        <f t="shared" si="12"/>
        <v>NR</v>
      </c>
      <c r="G166" s="8"/>
      <c r="H166" s="9"/>
      <c r="I166" s="63" t="str">
        <f t="shared" si="11"/>
        <v>NR</v>
      </c>
      <c r="J166" s="62"/>
    </row>
    <row r="167" spans="1:10" ht="20.149999999999999" customHeight="1" x14ac:dyDescent="0.3">
      <c r="A167" s="19"/>
      <c r="B167" s="19"/>
      <c r="C167" s="27" t="s">
        <v>22</v>
      </c>
      <c r="D167" s="8"/>
      <c r="E167" s="9"/>
      <c r="F167" s="63" t="str">
        <f t="shared" si="12"/>
        <v>NR</v>
      </c>
      <c r="G167" s="8"/>
      <c r="H167" s="9"/>
      <c r="I167" s="63" t="str">
        <f t="shared" si="11"/>
        <v>NR</v>
      </c>
      <c r="J167" s="62"/>
    </row>
    <row r="168" spans="1:10" ht="20.149999999999999" customHeight="1" x14ac:dyDescent="0.3">
      <c r="A168" s="19"/>
      <c r="B168" s="19"/>
      <c r="C168" s="27" t="s">
        <v>23</v>
      </c>
      <c r="D168" s="8"/>
      <c r="E168" s="9"/>
      <c r="F168" s="63" t="str">
        <f t="shared" si="12"/>
        <v>NR</v>
      </c>
      <c r="G168" s="8"/>
      <c r="H168" s="9"/>
      <c r="I168" s="63" t="str">
        <f t="shared" si="11"/>
        <v>NR</v>
      </c>
      <c r="J168" s="62"/>
    </row>
    <row r="169" spans="1:10" ht="20.149999999999999" customHeight="1" x14ac:dyDescent="0.3">
      <c r="A169" s="19"/>
      <c r="B169" s="19"/>
      <c r="C169" s="27" t="s">
        <v>24</v>
      </c>
      <c r="D169" s="8"/>
      <c r="E169" s="9"/>
      <c r="F169" s="63" t="str">
        <f t="shared" si="12"/>
        <v>NR</v>
      </c>
      <c r="G169" s="8"/>
      <c r="H169" s="9"/>
      <c r="I169" s="63" t="str">
        <f t="shared" si="11"/>
        <v>NR</v>
      </c>
      <c r="J169" s="62"/>
    </row>
    <row r="170" spans="1:10" ht="20.149999999999999" customHeight="1" x14ac:dyDescent="0.3">
      <c r="A170" s="19"/>
      <c r="B170" s="19"/>
      <c r="C170" s="27" t="s">
        <v>25</v>
      </c>
      <c r="D170" s="8"/>
      <c r="E170" s="9"/>
      <c r="F170" s="63" t="str">
        <f t="shared" si="12"/>
        <v>NR</v>
      </c>
      <c r="G170" s="8"/>
      <c r="H170" s="9"/>
      <c r="I170" s="63" t="str">
        <f t="shared" si="11"/>
        <v>NR</v>
      </c>
      <c r="J170" s="62"/>
    </row>
    <row r="171" spans="1:10" ht="20.149999999999999" customHeight="1" x14ac:dyDescent="0.3">
      <c r="A171" s="19"/>
      <c r="B171" s="19"/>
      <c r="C171" s="27" t="s">
        <v>26</v>
      </c>
      <c r="D171" s="8"/>
      <c r="E171" s="9"/>
      <c r="F171" s="63" t="str">
        <f t="shared" si="12"/>
        <v>NR</v>
      </c>
      <c r="G171" s="8"/>
      <c r="H171" s="9"/>
      <c r="I171" s="63" t="str">
        <f t="shared" si="11"/>
        <v>NR</v>
      </c>
      <c r="J171" s="62"/>
    </row>
    <row r="172" spans="1:10" ht="20.149999999999999" customHeight="1" x14ac:dyDescent="0.3">
      <c r="A172" s="19"/>
      <c r="B172" s="19"/>
      <c r="C172" s="27" t="s">
        <v>27</v>
      </c>
      <c r="D172" s="8"/>
      <c r="E172" s="9"/>
      <c r="F172" s="63" t="str">
        <f t="shared" si="12"/>
        <v>NR</v>
      </c>
      <c r="G172" s="8"/>
      <c r="H172" s="9"/>
      <c r="I172" s="63" t="str">
        <f t="shared" si="11"/>
        <v>NR</v>
      </c>
      <c r="J172" s="62"/>
    </row>
    <row r="173" spans="1:10" ht="20.149999999999999" customHeight="1" x14ac:dyDescent="0.3">
      <c r="A173" s="19"/>
      <c r="B173" s="19"/>
      <c r="C173" s="27" t="s">
        <v>28</v>
      </c>
      <c r="D173" s="8"/>
      <c r="E173" s="9"/>
      <c r="F173" s="63" t="str">
        <f t="shared" si="12"/>
        <v>NR</v>
      </c>
      <c r="G173" s="8"/>
      <c r="H173" s="9"/>
      <c r="I173" s="63" t="str">
        <f t="shared" si="11"/>
        <v>NR</v>
      </c>
      <c r="J173" s="62"/>
    </row>
    <row r="174" spans="1:10" ht="20.149999999999999" customHeight="1" x14ac:dyDescent="0.3">
      <c r="A174" s="19"/>
      <c r="B174" s="19"/>
      <c r="C174" s="27" t="s">
        <v>29</v>
      </c>
      <c r="D174" s="8"/>
      <c r="E174" s="9"/>
      <c r="F174" s="63" t="str">
        <f t="shared" si="12"/>
        <v>NR</v>
      </c>
      <c r="G174" s="8"/>
      <c r="H174" s="9"/>
      <c r="I174" s="63" t="str">
        <f t="shared" si="11"/>
        <v>NR</v>
      </c>
      <c r="J174" s="62"/>
    </row>
    <row r="175" spans="1:10" ht="20.149999999999999" customHeight="1" x14ac:dyDescent="0.3">
      <c r="A175" s="19"/>
      <c r="B175" s="19"/>
      <c r="C175" s="27" t="s">
        <v>30</v>
      </c>
      <c r="D175" s="8"/>
      <c r="E175" s="9"/>
      <c r="F175" s="63" t="str">
        <f t="shared" si="12"/>
        <v>NR</v>
      </c>
      <c r="G175" s="8"/>
      <c r="H175" s="9"/>
      <c r="I175" s="63" t="str">
        <f t="shared" si="11"/>
        <v>NR</v>
      </c>
      <c r="J175" s="62"/>
    </row>
    <row r="176" spans="1:10" ht="20.149999999999999" customHeight="1" x14ac:dyDescent="0.3">
      <c r="A176" s="19"/>
      <c r="B176" s="19"/>
      <c r="C176" s="27" t="s">
        <v>31</v>
      </c>
      <c r="D176" s="8"/>
      <c r="E176" s="9"/>
      <c r="F176" s="63" t="str">
        <f t="shared" si="12"/>
        <v>NR</v>
      </c>
      <c r="G176" s="8"/>
      <c r="H176" s="9"/>
      <c r="I176" s="63" t="str">
        <f t="shared" si="11"/>
        <v>NR</v>
      </c>
      <c r="J176" s="62"/>
    </row>
    <row r="177" spans="1:20" ht="20.149999999999999" customHeight="1" x14ac:dyDescent="0.3">
      <c r="A177" s="19"/>
      <c r="B177" s="19"/>
      <c r="C177" s="27" t="s">
        <v>32</v>
      </c>
      <c r="D177" s="8"/>
      <c r="E177" s="9"/>
      <c r="F177" s="63" t="str">
        <f t="shared" si="12"/>
        <v>NR</v>
      </c>
      <c r="G177" s="8"/>
      <c r="H177" s="9"/>
      <c r="I177" s="63" t="str">
        <f t="shared" si="11"/>
        <v>NR</v>
      </c>
      <c r="J177" s="62"/>
    </row>
    <row r="178" spans="1:20" ht="20.149999999999999" customHeight="1" x14ac:dyDescent="0.3">
      <c r="A178" s="19"/>
      <c r="B178" s="19"/>
      <c r="C178" s="27" t="s">
        <v>33</v>
      </c>
      <c r="D178" s="8"/>
      <c r="E178" s="9"/>
      <c r="F178" s="63" t="str">
        <f t="shared" si="12"/>
        <v>NR</v>
      </c>
      <c r="G178" s="8"/>
      <c r="H178" s="9"/>
      <c r="I178" s="63" t="str">
        <f t="shared" si="11"/>
        <v>NR</v>
      </c>
      <c r="J178" s="62"/>
    </row>
    <row r="179" spans="1:20" ht="20.149999999999999" customHeight="1" x14ac:dyDescent="0.3">
      <c r="A179" s="19"/>
      <c r="B179" s="19"/>
      <c r="C179" s="27" t="s">
        <v>34</v>
      </c>
      <c r="D179" s="8"/>
      <c r="E179" s="9"/>
      <c r="F179" s="63" t="str">
        <f t="shared" si="12"/>
        <v>NR</v>
      </c>
      <c r="G179" s="8"/>
      <c r="H179" s="9"/>
      <c r="I179" s="63" t="str">
        <f t="shared" si="11"/>
        <v>NR</v>
      </c>
      <c r="J179" s="62"/>
    </row>
    <row r="180" spans="1:20" ht="20.149999999999999" customHeight="1" thickBot="1" x14ac:dyDescent="0.35">
      <c r="A180" s="19"/>
      <c r="B180" s="19"/>
      <c r="C180" s="28" t="s">
        <v>12</v>
      </c>
      <c r="D180" s="57" t="str">
        <f>IF(COUNT(D158:D179)=0,"NR",SUM(D158:D179))</f>
        <v>NR</v>
      </c>
      <c r="E180" s="58" t="str">
        <f>IF(COUNT(E158:E179)=0,"NR",SUM(E158:E179))</f>
        <v>NR</v>
      </c>
      <c r="F180" s="59" t="str">
        <f t="shared" si="12"/>
        <v>NR</v>
      </c>
      <c r="G180" s="57" t="str">
        <f>IF(COUNT(G158:G179)=0,"NR",SUM(G158:G179))</f>
        <v>NR</v>
      </c>
      <c r="H180" s="58" t="str">
        <f>IF(COUNT(H158:H179)=0,"NR",SUM(H158:H179))</f>
        <v>NR</v>
      </c>
      <c r="I180" s="59" t="str">
        <f t="shared" si="11"/>
        <v>NR</v>
      </c>
      <c r="J180" s="62"/>
    </row>
    <row r="181" spans="1:20" ht="20.149999999999999" customHeight="1" x14ac:dyDescent="0.3">
      <c r="A181" s="19"/>
      <c r="B181" s="19"/>
      <c r="C181" s="67"/>
      <c r="D181" s="83"/>
      <c r="E181" s="83"/>
      <c r="F181" s="83"/>
      <c r="G181" s="83"/>
      <c r="H181" s="83"/>
      <c r="I181" s="83"/>
      <c r="J181" s="62"/>
    </row>
    <row r="182" spans="1:20" s="1" customFormat="1" ht="13" x14ac:dyDescent="0.3">
      <c r="A182" s="19"/>
      <c r="B182" s="20" t="s">
        <v>5</v>
      </c>
      <c r="C182" s="19"/>
      <c r="D182" s="20" t="s">
        <v>41</v>
      </c>
      <c r="E182" s="19"/>
      <c r="F182" s="19"/>
      <c r="G182" s="19"/>
      <c r="H182" s="19"/>
      <c r="I182" s="19"/>
      <c r="J182" s="19"/>
    </row>
    <row r="183" spans="1:20" s="1" customFormat="1" ht="13" thickBot="1" x14ac:dyDescent="0.3">
      <c r="A183" s="19"/>
      <c r="B183" s="19"/>
      <c r="C183" s="19"/>
      <c r="D183" s="19"/>
      <c r="E183" s="19"/>
      <c r="F183" s="19"/>
      <c r="G183" s="19"/>
      <c r="H183" s="19"/>
      <c r="I183" s="19"/>
      <c r="J183" s="19"/>
    </row>
    <row r="184" spans="1:20" s="1" customFormat="1" ht="13" x14ac:dyDescent="0.3">
      <c r="A184" s="19"/>
      <c r="B184" s="19"/>
      <c r="C184" s="91" t="s">
        <v>7</v>
      </c>
      <c r="D184" s="99" t="s">
        <v>8</v>
      </c>
      <c r="E184" s="100"/>
      <c r="F184" s="101"/>
      <c r="G184" s="99" t="s">
        <v>9</v>
      </c>
      <c r="H184" s="100"/>
      <c r="I184" s="101"/>
      <c r="J184" s="19"/>
    </row>
    <row r="185" spans="1:20" s="1" customFormat="1" ht="20.149999999999999" customHeight="1" thickBot="1" x14ac:dyDescent="0.35">
      <c r="A185" s="19"/>
      <c r="B185" s="19"/>
      <c r="C185" s="92"/>
      <c r="D185" s="2" t="s">
        <v>10</v>
      </c>
      <c r="E185" s="3" t="s">
        <v>11</v>
      </c>
      <c r="F185" s="4" t="s">
        <v>12</v>
      </c>
      <c r="G185" s="2" t="s">
        <v>10</v>
      </c>
      <c r="H185" s="3" t="s">
        <v>11</v>
      </c>
      <c r="I185" s="4" t="s">
        <v>12</v>
      </c>
      <c r="J185" s="19"/>
    </row>
    <row r="186" spans="1:20" s="1" customFormat="1" ht="20.149999999999999" customHeight="1" thickBot="1" x14ac:dyDescent="0.35">
      <c r="A186" s="19"/>
      <c r="B186" s="19"/>
      <c r="C186" s="24" t="s">
        <v>13</v>
      </c>
      <c r="D186" s="6">
        <f>PMAP!AU5</f>
        <v>220</v>
      </c>
      <c r="E186" s="7">
        <f>PMAP!AV5</f>
        <v>211</v>
      </c>
      <c r="F186" s="55">
        <f>IF(COUNT(D186:E186)=0,"NR",SUM(D186:E186))</f>
        <v>431</v>
      </c>
      <c r="G186" s="6">
        <f>PMAP!AY5</f>
        <v>2519</v>
      </c>
      <c r="H186" s="7">
        <f>PMAP!AZ5</f>
        <v>2495</v>
      </c>
      <c r="I186" s="55">
        <f t="shared" ref="I186:I208" si="13">IF(COUNT(G186:H186)=0,"NR",SUM(G186:H186))</f>
        <v>5014</v>
      </c>
      <c r="J186" s="19"/>
      <c r="K186" s="68">
        <v>819</v>
      </c>
      <c r="L186" s="68">
        <v>574</v>
      </c>
      <c r="M186" s="70">
        <v>1393</v>
      </c>
      <c r="N186" s="74">
        <v>8.2775258932656706E-3</v>
      </c>
      <c r="O186" s="75">
        <v>4.0684039765400772</v>
      </c>
      <c r="P186" s="75">
        <v>-4.0684039765400772</v>
      </c>
      <c r="Q186" s="75">
        <v>-4.0684039765400772</v>
      </c>
      <c r="R186" s="70">
        <v>814.93159602345997</v>
      </c>
      <c r="S186" s="70">
        <v>569.93159602345997</v>
      </c>
      <c r="T186" s="70">
        <v>1384.8631920469199</v>
      </c>
    </row>
    <row r="187" spans="1:20" ht="20.149999999999999" customHeight="1" thickBot="1" x14ac:dyDescent="0.35">
      <c r="A187" s="19"/>
      <c r="B187" s="19"/>
      <c r="C187" s="25" t="s">
        <v>14</v>
      </c>
      <c r="D187" s="6">
        <f>PMAP!AU6</f>
        <v>707</v>
      </c>
      <c r="E187" s="7">
        <f>PMAP!AV6</f>
        <v>787</v>
      </c>
      <c r="F187" s="63">
        <f t="shared" ref="F187:F208" si="14">IF(COUNT(D187:E187)=0,"NR",SUM(D187:E187))</f>
        <v>1494</v>
      </c>
      <c r="G187" s="6">
        <f>PMAP!AY6</f>
        <v>8608</v>
      </c>
      <c r="H187" s="7">
        <f>PMAP!AZ6</f>
        <v>9169</v>
      </c>
      <c r="I187" s="63">
        <f t="shared" si="13"/>
        <v>17777</v>
      </c>
      <c r="J187" s="62"/>
      <c r="K187" s="68">
        <v>4543</v>
      </c>
      <c r="L187" s="68">
        <v>4333</v>
      </c>
      <c r="M187" s="70">
        <v>8876</v>
      </c>
      <c r="N187" s="74">
        <v>5.274323031487875E-2</v>
      </c>
      <c r="O187" s="75">
        <v>25.923297699762905</v>
      </c>
      <c r="P187" s="75">
        <v>-25.923297699762905</v>
      </c>
      <c r="Q187" s="75">
        <v>-25.923297699762905</v>
      </c>
      <c r="R187" s="70">
        <v>4517.0767023002372</v>
      </c>
      <c r="S187" s="70">
        <v>4307.0767023002372</v>
      </c>
      <c r="T187" s="70">
        <v>8824.1534046004745</v>
      </c>
    </row>
    <row r="188" spans="1:20" ht="20.149999999999999" customHeight="1" thickBot="1" x14ac:dyDescent="0.35">
      <c r="A188" s="19"/>
      <c r="B188" s="19"/>
      <c r="C188" s="26" t="s">
        <v>15</v>
      </c>
      <c r="D188" s="6">
        <f>PMAP!AU7</f>
        <v>802</v>
      </c>
      <c r="E188" s="7">
        <f>PMAP!AV7</f>
        <v>734</v>
      </c>
      <c r="F188" s="63">
        <f t="shared" si="14"/>
        <v>1536</v>
      </c>
      <c r="G188" s="6">
        <f>PMAP!AY7</f>
        <v>9172</v>
      </c>
      <c r="H188" s="7">
        <f>PMAP!AZ7</f>
        <v>8611</v>
      </c>
      <c r="I188" s="63">
        <f t="shared" si="13"/>
        <v>17783</v>
      </c>
      <c r="J188" s="62"/>
      <c r="K188" s="68">
        <v>4844</v>
      </c>
      <c r="L188" s="68">
        <v>4865</v>
      </c>
      <c r="M188" s="70">
        <v>9709</v>
      </c>
      <c r="N188" s="74">
        <v>5.7693107607836615E-2</v>
      </c>
      <c r="O188" s="75">
        <v>28.356162389251697</v>
      </c>
      <c r="P188" s="75">
        <v>-28.356162389251697</v>
      </c>
      <c r="Q188" s="75">
        <v>-28.356162389251697</v>
      </c>
      <c r="R188" s="70">
        <v>4815.6438376107481</v>
      </c>
      <c r="S188" s="70">
        <v>4836.6438376107481</v>
      </c>
      <c r="T188" s="70">
        <v>9652.2876752214961</v>
      </c>
    </row>
    <row r="189" spans="1:20" ht="20.149999999999999" customHeight="1" thickBot="1" x14ac:dyDescent="0.35">
      <c r="A189" s="19"/>
      <c r="B189" s="19"/>
      <c r="C189" s="26" t="s">
        <v>16</v>
      </c>
      <c r="D189" s="6">
        <f>PMAP!AU8</f>
        <v>814</v>
      </c>
      <c r="E189" s="7">
        <f>PMAP!AV8</f>
        <v>862</v>
      </c>
      <c r="F189" s="63">
        <f t="shared" si="14"/>
        <v>1676</v>
      </c>
      <c r="G189" s="6">
        <f>PMAP!AY8</f>
        <v>9899</v>
      </c>
      <c r="H189" s="7">
        <f>PMAP!AZ8</f>
        <v>10214</v>
      </c>
      <c r="I189" s="63">
        <f t="shared" si="13"/>
        <v>20113</v>
      </c>
      <c r="J189" s="62"/>
      <c r="K189" s="68">
        <v>5180</v>
      </c>
      <c r="L189" s="68">
        <v>5117</v>
      </c>
      <c r="M189" s="70">
        <v>10297</v>
      </c>
      <c r="N189" s="74">
        <v>6.1187138638159812E-2</v>
      </c>
      <c r="O189" s="75">
        <v>30.073478640655548</v>
      </c>
      <c r="P189" s="75">
        <v>-30.073478640655548</v>
      </c>
      <c r="Q189" s="75">
        <v>-30.073478640655548</v>
      </c>
      <c r="R189" s="70">
        <v>5149.9265213593444</v>
      </c>
      <c r="S189" s="70">
        <v>5086.9265213593444</v>
      </c>
      <c r="T189" s="70">
        <v>10236.853042718689</v>
      </c>
    </row>
    <row r="190" spans="1:20" ht="20.149999999999999" customHeight="1" thickBot="1" x14ac:dyDescent="0.35">
      <c r="A190" s="19"/>
      <c r="B190" s="19"/>
      <c r="C190" s="27" t="s">
        <v>17</v>
      </c>
      <c r="D190" s="6">
        <f>PMAP!AU9</f>
        <v>490</v>
      </c>
      <c r="E190" s="7">
        <f>PMAP!AV9</f>
        <v>483</v>
      </c>
      <c r="F190" s="63">
        <f t="shared" si="14"/>
        <v>973</v>
      </c>
      <c r="G190" s="6">
        <f>PMAP!AY9</f>
        <v>5506</v>
      </c>
      <c r="H190" s="7">
        <f>PMAP!AZ9</f>
        <v>5433</v>
      </c>
      <c r="I190" s="63">
        <f t="shared" si="13"/>
        <v>10939</v>
      </c>
      <c r="J190" s="62"/>
      <c r="K190" s="68">
        <v>2793</v>
      </c>
      <c r="L190" s="68">
        <v>2674</v>
      </c>
      <c r="M190" s="70">
        <v>5467</v>
      </c>
      <c r="N190" s="74">
        <v>3.248616946050497E-2</v>
      </c>
      <c r="O190" s="75">
        <v>15.966952289838193</v>
      </c>
      <c r="P190" s="75">
        <v>-15.966952289838193</v>
      </c>
      <c r="Q190" s="75">
        <v>-15.966952289838193</v>
      </c>
      <c r="R190" s="70">
        <v>2777.033047710162</v>
      </c>
      <c r="S190" s="70">
        <v>2658.033047710162</v>
      </c>
      <c r="T190" s="70">
        <v>5435.066095420324</v>
      </c>
    </row>
    <row r="191" spans="1:20" ht="20.149999999999999" customHeight="1" thickBot="1" x14ac:dyDescent="0.35">
      <c r="A191" s="19"/>
      <c r="B191" s="19"/>
      <c r="C191" s="27" t="s">
        <v>18</v>
      </c>
      <c r="D191" s="6">
        <f>PMAP!AU10</f>
        <v>307</v>
      </c>
      <c r="E191" s="7">
        <f>PMAP!AV10</f>
        <v>319</v>
      </c>
      <c r="F191" s="63">
        <f t="shared" si="14"/>
        <v>626</v>
      </c>
      <c r="G191" s="6">
        <f>PMAP!AY10</f>
        <v>3279</v>
      </c>
      <c r="H191" s="7">
        <f>PMAP!AZ10</f>
        <v>3424</v>
      </c>
      <c r="I191" s="63">
        <f t="shared" si="13"/>
        <v>6703</v>
      </c>
      <c r="J191" s="62"/>
      <c r="K191" s="68">
        <v>1386</v>
      </c>
      <c r="L191" s="68">
        <v>1813</v>
      </c>
      <c r="M191" s="70">
        <v>3199</v>
      </c>
      <c r="N191" s="74">
        <v>1.9009192629258351E-2</v>
      </c>
      <c r="O191" s="75">
        <v>9.343018177280479</v>
      </c>
      <c r="P191" s="75">
        <v>-9.343018177280479</v>
      </c>
      <c r="Q191" s="75">
        <v>-9.343018177280479</v>
      </c>
      <c r="R191" s="70">
        <v>1376.6569818227194</v>
      </c>
      <c r="S191" s="70">
        <v>1803.6569818227194</v>
      </c>
      <c r="T191" s="70">
        <v>3180.3139636454389</v>
      </c>
    </row>
    <row r="192" spans="1:20" ht="20.149999999999999" customHeight="1" thickBot="1" x14ac:dyDescent="0.35">
      <c r="A192" s="19"/>
      <c r="B192" s="19"/>
      <c r="C192" s="27" t="s">
        <v>19</v>
      </c>
      <c r="D192" s="6">
        <f>PMAP!AU11</f>
        <v>1054</v>
      </c>
      <c r="E192" s="7">
        <f>PMAP!AV11</f>
        <v>1177</v>
      </c>
      <c r="F192" s="63">
        <f t="shared" si="14"/>
        <v>2231</v>
      </c>
      <c r="G192" s="6">
        <f>PMAP!AY11</f>
        <v>12343</v>
      </c>
      <c r="H192" s="7">
        <f>PMAP!AZ11</f>
        <v>13464</v>
      </c>
      <c r="I192" s="63">
        <f t="shared" si="13"/>
        <v>25807</v>
      </c>
      <c r="J192" s="62"/>
      <c r="K192" s="68">
        <v>7280</v>
      </c>
      <c r="L192" s="68">
        <v>7203</v>
      </c>
      <c r="M192" s="70">
        <v>14483</v>
      </c>
      <c r="N192" s="74">
        <v>8.6061311925460668E-2</v>
      </c>
      <c r="O192" s="75">
        <v>42.299134811363921</v>
      </c>
      <c r="P192" s="75">
        <v>-42.299134811363921</v>
      </c>
      <c r="Q192" s="75">
        <v>-42.299134811363921</v>
      </c>
      <c r="R192" s="70">
        <v>7237.7008651886363</v>
      </c>
      <c r="S192" s="70">
        <v>7160.7008651886363</v>
      </c>
      <c r="T192" s="70">
        <v>14398.401730377273</v>
      </c>
    </row>
    <row r="193" spans="1:26" ht="20.149999999999999" customHeight="1" thickBot="1" x14ac:dyDescent="0.35">
      <c r="A193" s="19"/>
      <c r="B193" s="19"/>
      <c r="C193" s="27" t="s">
        <v>20</v>
      </c>
      <c r="D193" s="6">
        <f>PMAP!AU12</f>
        <v>2946</v>
      </c>
      <c r="E193" s="7">
        <f>PMAP!AV12</f>
        <v>2220</v>
      </c>
      <c r="F193" s="63">
        <f t="shared" si="14"/>
        <v>5166</v>
      </c>
      <c r="G193" s="6">
        <f>PMAP!AY12</f>
        <v>33535</v>
      </c>
      <c r="H193" s="7">
        <f>PMAP!AZ12</f>
        <v>25209</v>
      </c>
      <c r="I193" s="63">
        <f t="shared" si="13"/>
        <v>58744</v>
      </c>
      <c r="J193" s="62"/>
      <c r="K193" s="68">
        <v>14980</v>
      </c>
      <c r="L193" s="68">
        <v>11151</v>
      </c>
      <c r="M193" s="70">
        <v>26131</v>
      </c>
      <c r="N193" s="74">
        <v>0.15527640281186306</v>
      </c>
      <c r="O193" s="75">
        <v>76.318351982030691</v>
      </c>
      <c r="P193" s="75">
        <v>-76.318351982030691</v>
      </c>
      <c r="Q193" s="75">
        <v>-76.318351982030691</v>
      </c>
      <c r="R193" s="70">
        <v>14903.68164801797</v>
      </c>
      <c r="S193" s="70">
        <v>11074.68164801797</v>
      </c>
      <c r="T193" s="70">
        <v>25978.363296035939</v>
      </c>
    </row>
    <row r="194" spans="1:26" ht="20.149999999999999" customHeight="1" thickBot="1" x14ac:dyDescent="0.35">
      <c r="A194" s="19"/>
      <c r="B194" s="19"/>
      <c r="C194" s="27" t="s">
        <v>21</v>
      </c>
      <c r="D194" s="6">
        <f>PMAP!AU13</f>
        <v>2947</v>
      </c>
      <c r="E194" s="7">
        <f>PMAP!AV13</f>
        <v>1603</v>
      </c>
      <c r="F194" s="63">
        <f t="shared" si="14"/>
        <v>4550</v>
      </c>
      <c r="G194" s="6">
        <f>PMAP!AY13</f>
        <v>32335</v>
      </c>
      <c r="H194" s="7">
        <f>PMAP!AZ13</f>
        <v>18100</v>
      </c>
      <c r="I194" s="63">
        <f t="shared" si="13"/>
        <v>50435</v>
      </c>
      <c r="J194" s="62"/>
      <c r="K194" s="68">
        <v>13489</v>
      </c>
      <c r="L194" s="68">
        <v>7161</v>
      </c>
      <c r="M194" s="70">
        <v>20650</v>
      </c>
      <c r="N194" s="74">
        <v>0.12270704213635041</v>
      </c>
      <c r="O194" s="75">
        <v>60.310511210016223</v>
      </c>
      <c r="P194" s="75">
        <v>-60.310511210016223</v>
      </c>
      <c r="Q194" s="75">
        <v>-60.310511210016223</v>
      </c>
      <c r="R194" s="70">
        <v>13428.689488789983</v>
      </c>
      <c r="S194" s="70">
        <v>7100.6894887899834</v>
      </c>
      <c r="T194" s="70">
        <v>20529.378977579967</v>
      </c>
    </row>
    <row r="195" spans="1:26" ht="20.149999999999999" customHeight="1" thickBot="1" x14ac:dyDescent="0.35">
      <c r="A195" s="19"/>
      <c r="B195" s="19"/>
      <c r="C195" s="27" t="s">
        <v>22</v>
      </c>
      <c r="D195" s="6">
        <f>PMAP!AU14</f>
        <v>2227</v>
      </c>
      <c r="E195" s="7">
        <f>PMAP!AV14</f>
        <v>1060</v>
      </c>
      <c r="F195" s="63">
        <f t="shared" si="14"/>
        <v>3287</v>
      </c>
      <c r="G195" s="6">
        <f>PMAP!AY14</f>
        <v>24563</v>
      </c>
      <c r="H195" s="7">
        <f>PMAP!AZ14</f>
        <v>11722</v>
      </c>
      <c r="I195" s="63">
        <f t="shared" si="13"/>
        <v>36285</v>
      </c>
      <c r="J195" s="62"/>
      <c r="K195" s="68">
        <v>10038</v>
      </c>
      <c r="L195" s="68">
        <v>5005</v>
      </c>
      <c r="M195" s="70">
        <v>15043</v>
      </c>
      <c r="N195" s="74">
        <v>8.9388960525768474E-2</v>
      </c>
      <c r="O195" s="75">
        <v>43.934674098415208</v>
      </c>
      <c r="P195" s="75">
        <v>-43.934674098415208</v>
      </c>
      <c r="Q195" s="75">
        <v>-43.934674098415208</v>
      </c>
      <c r="R195" s="70">
        <v>9994.0653259015853</v>
      </c>
      <c r="S195" s="70">
        <v>4961.0653259015844</v>
      </c>
      <c r="T195" s="70">
        <v>14955.130651803171</v>
      </c>
    </row>
    <row r="196" spans="1:26" ht="20.149999999999999" customHeight="1" thickBot="1" x14ac:dyDescent="0.35">
      <c r="A196" s="19"/>
      <c r="B196" s="19"/>
      <c r="C196" s="27" t="s">
        <v>23</v>
      </c>
      <c r="D196" s="6">
        <f>PMAP!AU15</f>
        <v>1735</v>
      </c>
      <c r="E196" s="7">
        <f>PMAP!AV15</f>
        <v>751</v>
      </c>
      <c r="F196" s="63">
        <f t="shared" si="14"/>
        <v>2486</v>
      </c>
      <c r="G196" s="6">
        <f>PMAP!AY15</f>
        <v>18649</v>
      </c>
      <c r="H196" s="7">
        <f>PMAP!AZ15</f>
        <v>8206</v>
      </c>
      <c r="I196" s="63">
        <f t="shared" si="13"/>
        <v>26855</v>
      </c>
      <c r="J196" s="62"/>
      <c r="K196" s="68">
        <v>7819</v>
      </c>
      <c r="L196" s="68">
        <v>3857</v>
      </c>
      <c r="M196" s="70">
        <v>11676</v>
      </c>
      <c r="N196" s="74">
        <v>6.938147331641778E-2</v>
      </c>
      <c r="O196" s="75">
        <v>34.100994135019342</v>
      </c>
      <c r="P196" s="75">
        <v>-34.100994135019342</v>
      </c>
      <c r="Q196" s="75">
        <v>-34.100994135019342</v>
      </c>
      <c r="R196" s="70">
        <v>7784.8990058649806</v>
      </c>
      <c r="S196" s="70">
        <v>3822.8990058649806</v>
      </c>
      <c r="T196" s="70">
        <v>11607.798011729961</v>
      </c>
    </row>
    <row r="197" spans="1:26" ht="20.149999999999999" customHeight="1" thickBot="1" x14ac:dyDescent="0.35">
      <c r="A197" s="19"/>
      <c r="B197" s="19"/>
      <c r="C197" s="27" t="s">
        <v>24</v>
      </c>
      <c r="D197" s="6">
        <f>PMAP!AU16</f>
        <v>1288</v>
      </c>
      <c r="E197" s="7">
        <f>PMAP!AV16</f>
        <v>601</v>
      </c>
      <c r="F197" s="63">
        <f t="shared" si="14"/>
        <v>1889</v>
      </c>
      <c r="G197" s="6">
        <f>PMAP!AY16</f>
        <v>14448</v>
      </c>
      <c r="H197" s="7">
        <f>PMAP!AZ16</f>
        <v>6854</v>
      </c>
      <c r="I197" s="63">
        <f t="shared" si="13"/>
        <v>21302</v>
      </c>
      <c r="J197" s="62"/>
      <c r="K197" s="68">
        <v>7168</v>
      </c>
      <c r="L197" s="68">
        <v>3843</v>
      </c>
      <c r="M197" s="70">
        <v>11011</v>
      </c>
      <c r="N197" s="74">
        <v>6.5429890603552268E-2</v>
      </c>
      <c r="O197" s="75">
        <v>32.158791231645942</v>
      </c>
      <c r="P197" s="75">
        <v>-32.158791231645942</v>
      </c>
      <c r="Q197" s="75">
        <v>-32.158791231645942</v>
      </c>
      <c r="R197" s="70">
        <v>7135.8412087683537</v>
      </c>
      <c r="S197" s="70">
        <v>3810.8412087683541</v>
      </c>
      <c r="T197" s="70">
        <v>10946.682417536707</v>
      </c>
    </row>
    <row r="198" spans="1:26" ht="20.149999999999999" customHeight="1" thickBot="1" x14ac:dyDescent="0.35">
      <c r="A198" s="19"/>
      <c r="B198" s="19"/>
      <c r="C198" s="27" t="s">
        <v>25</v>
      </c>
      <c r="D198" s="6">
        <f>PMAP!AU17</f>
        <v>1302</v>
      </c>
      <c r="E198" s="7">
        <f>PMAP!AV17</f>
        <v>642</v>
      </c>
      <c r="F198" s="63">
        <f t="shared" si="14"/>
        <v>1944</v>
      </c>
      <c r="G198" s="6">
        <f>PMAP!AY17</f>
        <v>14608</v>
      </c>
      <c r="H198" s="7">
        <f>PMAP!AZ17</f>
        <v>7236</v>
      </c>
      <c r="I198" s="63">
        <f t="shared" si="13"/>
        <v>21844</v>
      </c>
      <c r="J198" s="62"/>
      <c r="K198" s="68">
        <v>7826</v>
      </c>
      <c r="L198" s="68">
        <v>3892</v>
      </c>
      <c r="M198" s="70">
        <v>11718</v>
      </c>
      <c r="N198" s="74">
        <v>6.9631046961440873E-2</v>
      </c>
      <c r="O198" s="75">
        <v>34.223659581548191</v>
      </c>
      <c r="P198" s="75">
        <v>-34.223659581548191</v>
      </c>
      <c r="Q198" s="75">
        <v>-34.223659581548191</v>
      </c>
      <c r="R198" s="70">
        <v>7791.7763404184516</v>
      </c>
      <c r="S198" s="70">
        <v>3857.7763404184516</v>
      </c>
      <c r="T198" s="70">
        <v>11649.552680836903</v>
      </c>
    </row>
    <row r="199" spans="1:26" ht="20.149999999999999" customHeight="1" thickBot="1" x14ac:dyDescent="0.35">
      <c r="A199" s="19"/>
      <c r="B199" s="19"/>
      <c r="C199" s="27" t="s">
        <v>26</v>
      </c>
      <c r="D199" s="6">
        <f>PMAP!AU18</f>
        <v>1269</v>
      </c>
      <c r="E199" s="7">
        <f>PMAP!AV18</f>
        <v>668</v>
      </c>
      <c r="F199" s="63">
        <f t="shared" si="14"/>
        <v>1937</v>
      </c>
      <c r="G199" s="6">
        <f>PMAP!AY18</f>
        <v>14758</v>
      </c>
      <c r="H199" s="7">
        <f>PMAP!AZ18</f>
        <v>7546</v>
      </c>
      <c r="I199" s="63">
        <f t="shared" si="13"/>
        <v>22304</v>
      </c>
      <c r="J199" s="62"/>
      <c r="K199" s="68">
        <v>7175</v>
      </c>
      <c r="L199" s="68">
        <v>3766</v>
      </c>
      <c r="M199" s="70">
        <v>10941</v>
      </c>
      <c r="N199" s="74">
        <v>6.5013934528513784E-2</v>
      </c>
      <c r="O199" s="75">
        <v>31.954348820764526</v>
      </c>
      <c r="P199" s="75">
        <v>-31.954348820764526</v>
      </c>
      <c r="Q199" s="75">
        <v>-31.954348820764526</v>
      </c>
      <c r="R199" s="70">
        <v>7143.0456511792354</v>
      </c>
      <c r="S199" s="70">
        <v>3734.0456511792354</v>
      </c>
      <c r="T199" s="70">
        <v>10877.091302358471</v>
      </c>
    </row>
    <row r="200" spans="1:26" ht="20.149999999999999" customHeight="1" thickBot="1" x14ac:dyDescent="0.35">
      <c r="A200" s="19"/>
      <c r="B200" s="19"/>
      <c r="C200" s="27" t="s">
        <v>27</v>
      </c>
      <c r="D200" s="6">
        <f>PMAP!AU19</f>
        <v>1041</v>
      </c>
      <c r="E200" s="7">
        <f>PMAP!AV19</f>
        <v>566</v>
      </c>
      <c r="F200" s="63">
        <f t="shared" si="14"/>
        <v>1607</v>
      </c>
      <c r="G200" s="6">
        <f>PMAP!AY19</f>
        <v>11866</v>
      </c>
      <c r="H200" s="7">
        <f>PMAP!AZ19</f>
        <v>6578</v>
      </c>
      <c r="I200" s="63">
        <f t="shared" si="13"/>
        <v>18444</v>
      </c>
      <c r="J200" s="62"/>
      <c r="K200" s="68">
        <v>4781</v>
      </c>
      <c r="L200" s="68">
        <v>2912</v>
      </c>
      <c r="M200" s="70">
        <v>7693</v>
      </c>
      <c r="N200" s="74">
        <v>4.5713572646728505E-2</v>
      </c>
      <c r="O200" s="75">
        <v>22.468220955867061</v>
      </c>
      <c r="P200" s="75">
        <v>-22.468220955867061</v>
      </c>
      <c r="Q200" s="75">
        <v>-22.468220955867061</v>
      </c>
      <c r="R200" s="70">
        <v>4758.5317790441331</v>
      </c>
      <c r="S200" s="70">
        <v>2889.5317790441331</v>
      </c>
      <c r="T200" s="70">
        <v>7648.0635580882663</v>
      </c>
    </row>
    <row r="201" spans="1:26" ht="20.149999999999999" customHeight="1" thickBot="1" x14ac:dyDescent="0.35">
      <c r="A201" s="19"/>
      <c r="B201" s="19"/>
      <c r="C201" s="27" t="s">
        <v>28</v>
      </c>
      <c r="D201" s="6">
        <f>PMAP!AU20</f>
        <v>3</v>
      </c>
      <c r="E201" s="7">
        <f>PMAP!AV20</f>
        <v>9</v>
      </c>
      <c r="F201" s="63">
        <f t="shared" si="14"/>
        <v>12</v>
      </c>
      <c r="G201" s="6">
        <f>PMAP!AY20</f>
        <v>56</v>
      </c>
      <c r="H201" s="7">
        <f>PMAP!AZ20</f>
        <v>81</v>
      </c>
      <c r="I201" s="63">
        <f t="shared" si="13"/>
        <v>137</v>
      </c>
      <c r="J201" s="62"/>
      <c r="K201" s="68">
        <v>343</v>
      </c>
      <c r="L201" s="68">
        <v>252</v>
      </c>
      <c r="M201" s="70">
        <v>595</v>
      </c>
      <c r="R201" s="70">
        <v>343</v>
      </c>
      <c r="S201" s="70">
        <v>252</v>
      </c>
      <c r="T201" s="70">
        <v>595</v>
      </c>
    </row>
    <row r="202" spans="1:26" ht="20.149999999999999" customHeight="1" thickBot="1" x14ac:dyDescent="0.35">
      <c r="A202" s="19"/>
      <c r="B202" s="19"/>
      <c r="C202" s="27" t="s">
        <v>29</v>
      </c>
      <c r="D202" s="6">
        <f>PMAP!AU21</f>
        <v>0</v>
      </c>
      <c r="E202" s="7">
        <f>PMAP!AV21</f>
        <v>0</v>
      </c>
      <c r="F202" s="63">
        <f t="shared" si="14"/>
        <v>0</v>
      </c>
      <c r="G202" s="6">
        <f>PMAP!AY21</f>
        <v>0</v>
      </c>
      <c r="H202" s="7">
        <f>PMAP!AZ21</f>
        <v>0</v>
      </c>
      <c r="I202" s="63">
        <f t="shared" si="13"/>
        <v>0</v>
      </c>
      <c r="J202" s="62"/>
      <c r="K202" s="71">
        <v>167899</v>
      </c>
      <c r="M202" s="68">
        <v>168882</v>
      </c>
      <c r="N202" s="68">
        <v>983</v>
      </c>
      <c r="O202" s="69">
        <v>491.5</v>
      </c>
      <c r="R202" s="68">
        <v>99972.499999999985</v>
      </c>
      <c r="S202" s="68">
        <v>67926.5</v>
      </c>
      <c r="T202" s="68">
        <v>167898.99999999997</v>
      </c>
    </row>
    <row r="203" spans="1:26" ht="20.149999999999999" customHeight="1" thickBot="1" x14ac:dyDescent="0.35">
      <c r="A203" s="19"/>
      <c r="B203" s="19"/>
      <c r="C203" s="27" t="s">
        <v>30</v>
      </c>
      <c r="D203" s="6">
        <f>PMAP!AU22</f>
        <v>0</v>
      </c>
      <c r="E203" s="7">
        <f>PMAP!AV22</f>
        <v>0</v>
      </c>
      <c r="F203" s="63">
        <f t="shared" si="14"/>
        <v>0</v>
      </c>
      <c r="G203" s="6">
        <f>PMAP!AY22</f>
        <v>0</v>
      </c>
      <c r="H203" s="7">
        <f>PMAP!AZ22</f>
        <v>0</v>
      </c>
      <c r="I203" s="63">
        <f t="shared" si="13"/>
        <v>0</v>
      </c>
      <c r="J203" s="62"/>
    </row>
    <row r="204" spans="1:26" ht="20.149999999999999" customHeight="1" thickBot="1" x14ac:dyDescent="0.35">
      <c r="A204" s="19"/>
      <c r="B204" s="19"/>
      <c r="C204" s="27" t="s">
        <v>31</v>
      </c>
      <c r="D204" s="6">
        <f>PMAP!AU23</f>
        <v>0</v>
      </c>
      <c r="E204" s="7">
        <f>PMAP!AV23</f>
        <v>0</v>
      </c>
      <c r="F204" s="63">
        <f t="shared" si="14"/>
        <v>0</v>
      </c>
      <c r="G204" s="6">
        <f>PMAP!AY23</f>
        <v>0</v>
      </c>
      <c r="H204" s="7">
        <f>PMAP!AZ23</f>
        <v>0</v>
      </c>
      <c r="I204" s="63">
        <f t="shared" si="13"/>
        <v>0</v>
      </c>
      <c r="J204" s="62"/>
    </row>
    <row r="205" spans="1:26" ht="20.149999999999999" customHeight="1" thickBot="1" x14ac:dyDescent="0.35">
      <c r="A205" s="19"/>
      <c r="B205" s="19"/>
      <c r="C205" s="27" t="s">
        <v>32</v>
      </c>
      <c r="D205" s="6">
        <f>PMAP!AU24</f>
        <v>0</v>
      </c>
      <c r="E205" s="7">
        <f>PMAP!AV24</f>
        <v>0</v>
      </c>
      <c r="F205" s="63">
        <f t="shared" si="14"/>
        <v>0</v>
      </c>
      <c r="G205" s="6">
        <f>PMAP!AY24</f>
        <v>0</v>
      </c>
      <c r="H205" s="7">
        <f>PMAP!AZ24</f>
        <v>0</v>
      </c>
      <c r="I205" s="63">
        <f t="shared" si="13"/>
        <v>0</v>
      </c>
      <c r="J205" s="62"/>
    </row>
    <row r="206" spans="1:26" ht="20.149999999999999" customHeight="1" thickBot="1" x14ac:dyDescent="0.35">
      <c r="A206" s="19"/>
      <c r="B206" s="19"/>
      <c r="C206" s="27" t="s">
        <v>33</v>
      </c>
      <c r="D206" s="6">
        <f>PMAP!AU25</f>
        <v>0</v>
      </c>
      <c r="E206" s="7">
        <f>PMAP!AV25</f>
        <v>0</v>
      </c>
      <c r="F206" s="63">
        <f t="shared" si="14"/>
        <v>0</v>
      </c>
      <c r="G206" s="6">
        <f>PMAP!AY25</f>
        <v>0</v>
      </c>
      <c r="H206" s="7">
        <f>PMAP!AZ25</f>
        <v>0</v>
      </c>
      <c r="I206" s="63">
        <f t="shared" si="13"/>
        <v>0</v>
      </c>
      <c r="J206" s="62"/>
    </row>
    <row r="207" spans="1:26" ht="20.149999999999999" customHeight="1" x14ac:dyDescent="0.3">
      <c r="A207" s="19"/>
      <c r="B207" s="19"/>
      <c r="C207" s="27" t="s">
        <v>34</v>
      </c>
      <c r="D207" s="6">
        <f>PMAP!AU26</f>
        <v>0</v>
      </c>
      <c r="E207" s="7">
        <f>PMAP!AV26</f>
        <v>0</v>
      </c>
      <c r="F207" s="63">
        <f t="shared" si="14"/>
        <v>0</v>
      </c>
      <c r="G207" s="6">
        <f>PMAP!AY26</f>
        <v>0</v>
      </c>
      <c r="H207" s="7">
        <f>PMAP!AZ26</f>
        <v>0</v>
      </c>
      <c r="I207" s="63">
        <f t="shared" si="13"/>
        <v>0</v>
      </c>
      <c r="J207" s="62"/>
      <c r="K207" s="76" t="s">
        <v>42</v>
      </c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spans="1:26" ht="20.149999999999999" customHeight="1" thickBot="1" x14ac:dyDescent="0.35">
      <c r="A208" s="19"/>
      <c r="B208" s="19"/>
      <c r="C208" s="28" t="s">
        <v>12</v>
      </c>
      <c r="D208" s="57">
        <f>IF(COUNT(D186:D207)=0,"NR",SUM(D186:D207))</f>
        <v>19152</v>
      </c>
      <c r="E208" s="58">
        <f>IF(COUNT(E186:E207)=0,"NR",SUM(E186:E207))</f>
        <v>12693</v>
      </c>
      <c r="F208" s="59">
        <f t="shared" si="14"/>
        <v>31845</v>
      </c>
      <c r="G208" s="57">
        <f>IF(COUNT(G186:G207)=0,"NR",SUM(G186:G207))</f>
        <v>216144</v>
      </c>
      <c r="H208" s="58">
        <f>IF(COUNT(H186:H207)=0,"NR",SUM(H186:H207))</f>
        <v>144342</v>
      </c>
      <c r="I208" s="59">
        <f t="shared" si="13"/>
        <v>360486</v>
      </c>
      <c r="J208" s="62"/>
      <c r="K208" s="78" t="s">
        <v>43</v>
      </c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spans="1:10" s="1" customFormat="1" x14ac:dyDescent="0.25">
      <c r="A209" s="19"/>
      <c r="B209" s="19"/>
      <c r="C209" s="19"/>
      <c r="D209" s="19"/>
      <c r="E209" s="19"/>
      <c r="F209" s="19"/>
      <c r="G209" s="19" t="s">
        <v>39</v>
      </c>
      <c r="H209" s="19" t="s">
        <v>39</v>
      </c>
      <c r="I209" s="19"/>
      <c r="J209" s="19"/>
    </row>
    <row r="210" spans="1:10" s="1" customFormat="1" ht="13" x14ac:dyDescent="0.3">
      <c r="A210" s="19"/>
      <c r="B210" s="20" t="s">
        <v>5</v>
      </c>
      <c r="C210" s="19"/>
      <c r="D210" s="20" t="s">
        <v>44</v>
      </c>
      <c r="E210" s="19"/>
      <c r="F210" s="19"/>
      <c r="G210" s="19"/>
      <c r="H210" s="19"/>
      <c r="I210" s="19"/>
      <c r="J210" s="19"/>
    </row>
    <row r="211" spans="1:10" s="1" customFormat="1" ht="13" thickBot="1" x14ac:dyDescent="0.3">
      <c r="A211" s="19"/>
      <c r="B211" s="19"/>
      <c r="C211" s="19"/>
      <c r="D211" s="19"/>
      <c r="E211" s="19"/>
      <c r="F211" s="19"/>
      <c r="G211" s="19"/>
      <c r="H211" s="19"/>
      <c r="I211" s="19"/>
      <c r="J211" s="19"/>
    </row>
    <row r="212" spans="1:10" s="1" customFormat="1" ht="13" x14ac:dyDescent="0.3">
      <c r="A212" s="19"/>
      <c r="B212" s="19"/>
      <c r="C212" s="91" t="s">
        <v>7</v>
      </c>
      <c r="D212" s="99" t="s">
        <v>8</v>
      </c>
      <c r="E212" s="100"/>
      <c r="F212" s="101"/>
      <c r="G212" s="99" t="s">
        <v>9</v>
      </c>
      <c r="H212" s="100"/>
      <c r="I212" s="101"/>
      <c r="J212" s="19"/>
    </row>
    <row r="213" spans="1:10" s="1" customFormat="1" ht="20.149999999999999" customHeight="1" thickBot="1" x14ac:dyDescent="0.35">
      <c r="A213" s="19"/>
      <c r="B213" s="19"/>
      <c r="C213" s="92"/>
      <c r="D213" s="2" t="s">
        <v>10</v>
      </c>
      <c r="E213" s="3" t="s">
        <v>11</v>
      </c>
      <c r="F213" s="4" t="s">
        <v>12</v>
      </c>
      <c r="G213" s="2" t="s">
        <v>10</v>
      </c>
      <c r="H213" s="3" t="s">
        <v>11</v>
      </c>
      <c r="I213" s="4" t="s">
        <v>12</v>
      </c>
      <c r="J213" s="19"/>
    </row>
    <row r="214" spans="1:10" s="1" customFormat="1" ht="20.149999999999999" customHeight="1" x14ac:dyDescent="0.3">
      <c r="A214" s="19"/>
      <c r="B214" s="19"/>
      <c r="C214" s="24" t="s">
        <v>13</v>
      </c>
      <c r="D214" s="6"/>
      <c r="E214" s="7"/>
      <c r="F214" s="55" t="str">
        <f>IF(COUNT(D214:E214)=0,"NR",SUM(D214:E214))</f>
        <v>NR</v>
      </c>
      <c r="G214" s="6"/>
      <c r="H214" s="7"/>
      <c r="I214" s="55" t="str">
        <f t="shared" ref="I214:I236" si="15">IF(COUNT(G214:H214)=0,"NR",SUM(G214:H214))</f>
        <v>NR</v>
      </c>
      <c r="J214" s="19"/>
    </row>
    <row r="215" spans="1:10" ht="20.149999999999999" customHeight="1" x14ac:dyDescent="0.3">
      <c r="A215" s="19"/>
      <c r="B215" s="19"/>
      <c r="C215" s="25" t="s">
        <v>14</v>
      </c>
      <c r="D215" s="8"/>
      <c r="E215" s="9"/>
      <c r="F215" s="63" t="str">
        <f t="shared" ref="F215:F236" si="16">IF(COUNT(D215:E215)=0,"NR",SUM(D215:E215))</f>
        <v>NR</v>
      </c>
      <c r="G215" s="8"/>
      <c r="H215" s="9"/>
      <c r="I215" s="63" t="str">
        <f t="shared" si="15"/>
        <v>NR</v>
      </c>
      <c r="J215" s="62"/>
    </row>
    <row r="216" spans="1:10" ht="20.149999999999999" customHeight="1" x14ac:dyDescent="0.3">
      <c r="A216" s="19"/>
      <c r="B216" s="19"/>
      <c r="C216" s="26" t="s">
        <v>15</v>
      </c>
      <c r="D216" s="8"/>
      <c r="E216" s="9"/>
      <c r="F216" s="63" t="str">
        <f t="shared" si="16"/>
        <v>NR</v>
      </c>
      <c r="G216" s="8"/>
      <c r="H216" s="9"/>
      <c r="I216" s="63" t="str">
        <f t="shared" si="15"/>
        <v>NR</v>
      </c>
      <c r="J216" s="62"/>
    </row>
    <row r="217" spans="1:10" ht="20.149999999999999" customHeight="1" x14ac:dyDescent="0.3">
      <c r="A217" s="19"/>
      <c r="B217" s="19"/>
      <c r="C217" s="26" t="s">
        <v>16</v>
      </c>
      <c r="D217" s="8"/>
      <c r="E217" s="9"/>
      <c r="F217" s="63" t="str">
        <f t="shared" si="16"/>
        <v>NR</v>
      </c>
      <c r="G217" s="8"/>
      <c r="H217" s="9"/>
      <c r="I217" s="63" t="str">
        <f t="shared" si="15"/>
        <v>NR</v>
      </c>
      <c r="J217" s="62"/>
    </row>
    <row r="218" spans="1:10" ht="20.149999999999999" customHeight="1" x14ac:dyDescent="0.3">
      <c r="A218" s="19"/>
      <c r="B218" s="19"/>
      <c r="C218" s="27" t="s">
        <v>17</v>
      </c>
      <c r="D218" s="8"/>
      <c r="E218" s="9"/>
      <c r="F218" s="63" t="str">
        <f t="shared" si="16"/>
        <v>NR</v>
      </c>
      <c r="G218" s="8"/>
      <c r="H218" s="9"/>
      <c r="I218" s="63" t="str">
        <f t="shared" si="15"/>
        <v>NR</v>
      </c>
      <c r="J218" s="62"/>
    </row>
    <row r="219" spans="1:10" ht="20.149999999999999" customHeight="1" x14ac:dyDescent="0.3">
      <c r="A219" s="19"/>
      <c r="B219" s="19"/>
      <c r="C219" s="27" t="s">
        <v>18</v>
      </c>
      <c r="D219" s="8"/>
      <c r="E219" s="9"/>
      <c r="F219" s="63" t="str">
        <f t="shared" si="16"/>
        <v>NR</v>
      </c>
      <c r="G219" s="8"/>
      <c r="H219" s="9"/>
      <c r="I219" s="63" t="str">
        <f t="shared" si="15"/>
        <v>NR</v>
      </c>
      <c r="J219" s="62"/>
    </row>
    <row r="220" spans="1:10" ht="20.149999999999999" customHeight="1" x14ac:dyDescent="0.3">
      <c r="A220" s="19"/>
      <c r="B220" s="19"/>
      <c r="C220" s="27" t="s">
        <v>19</v>
      </c>
      <c r="D220" s="8"/>
      <c r="E220" s="9"/>
      <c r="F220" s="63" t="str">
        <f t="shared" si="16"/>
        <v>NR</v>
      </c>
      <c r="G220" s="8"/>
      <c r="H220" s="9"/>
      <c r="I220" s="63" t="str">
        <f t="shared" si="15"/>
        <v>NR</v>
      </c>
      <c r="J220" s="62"/>
    </row>
    <row r="221" spans="1:10" ht="20.149999999999999" customHeight="1" x14ac:dyDescent="0.3">
      <c r="A221" s="19"/>
      <c r="B221" s="19"/>
      <c r="C221" s="27" t="s">
        <v>20</v>
      </c>
      <c r="D221" s="8"/>
      <c r="E221" s="9"/>
      <c r="F221" s="63" t="str">
        <f t="shared" si="16"/>
        <v>NR</v>
      </c>
      <c r="G221" s="8"/>
      <c r="H221" s="9"/>
      <c r="I221" s="63" t="str">
        <f t="shared" si="15"/>
        <v>NR</v>
      </c>
      <c r="J221" s="62"/>
    </row>
    <row r="222" spans="1:10" ht="20.149999999999999" customHeight="1" x14ac:dyDescent="0.3">
      <c r="A222" s="19"/>
      <c r="B222" s="19"/>
      <c r="C222" s="27" t="s">
        <v>21</v>
      </c>
      <c r="D222" s="8"/>
      <c r="E222" s="9"/>
      <c r="F222" s="63" t="str">
        <f t="shared" si="16"/>
        <v>NR</v>
      </c>
      <c r="G222" s="8"/>
      <c r="H222" s="9"/>
      <c r="I222" s="63" t="str">
        <f t="shared" si="15"/>
        <v>NR</v>
      </c>
      <c r="J222" s="62"/>
    </row>
    <row r="223" spans="1:10" ht="20.149999999999999" customHeight="1" x14ac:dyDescent="0.3">
      <c r="A223" s="19"/>
      <c r="B223" s="19"/>
      <c r="C223" s="27" t="s">
        <v>22</v>
      </c>
      <c r="D223" s="8"/>
      <c r="E223" s="9"/>
      <c r="F223" s="63" t="str">
        <f t="shared" si="16"/>
        <v>NR</v>
      </c>
      <c r="G223" s="8"/>
      <c r="H223" s="9"/>
      <c r="I223" s="63" t="str">
        <f t="shared" si="15"/>
        <v>NR</v>
      </c>
      <c r="J223" s="62"/>
    </row>
    <row r="224" spans="1:10" ht="20.149999999999999" customHeight="1" x14ac:dyDescent="0.3">
      <c r="A224" s="19"/>
      <c r="B224" s="19"/>
      <c r="C224" s="27" t="s">
        <v>23</v>
      </c>
      <c r="D224" s="8"/>
      <c r="E224" s="9"/>
      <c r="F224" s="63" t="str">
        <f t="shared" si="16"/>
        <v>NR</v>
      </c>
      <c r="G224" s="8"/>
      <c r="H224" s="9"/>
      <c r="I224" s="63" t="str">
        <f t="shared" si="15"/>
        <v>NR</v>
      </c>
      <c r="J224" s="62"/>
    </row>
    <row r="225" spans="1:10" ht="20.149999999999999" customHeight="1" x14ac:dyDescent="0.3">
      <c r="A225" s="19"/>
      <c r="B225" s="19"/>
      <c r="C225" s="27" t="s">
        <v>24</v>
      </c>
      <c r="D225" s="8"/>
      <c r="E225" s="9"/>
      <c r="F225" s="63" t="str">
        <f t="shared" si="16"/>
        <v>NR</v>
      </c>
      <c r="G225" s="8"/>
      <c r="H225" s="9"/>
      <c r="I225" s="63" t="str">
        <f t="shared" si="15"/>
        <v>NR</v>
      </c>
      <c r="J225" s="62"/>
    </row>
    <row r="226" spans="1:10" ht="20.149999999999999" customHeight="1" x14ac:dyDescent="0.3">
      <c r="A226" s="19"/>
      <c r="B226" s="19"/>
      <c r="C226" s="27" t="s">
        <v>25</v>
      </c>
      <c r="D226" s="8"/>
      <c r="E226" s="9"/>
      <c r="F226" s="63" t="str">
        <f t="shared" si="16"/>
        <v>NR</v>
      </c>
      <c r="G226" s="8"/>
      <c r="H226" s="9"/>
      <c r="I226" s="63" t="str">
        <f t="shared" si="15"/>
        <v>NR</v>
      </c>
      <c r="J226" s="62"/>
    </row>
    <row r="227" spans="1:10" ht="20.149999999999999" customHeight="1" x14ac:dyDescent="0.3">
      <c r="A227" s="19"/>
      <c r="B227" s="19"/>
      <c r="C227" s="27" t="s">
        <v>26</v>
      </c>
      <c r="D227" s="8"/>
      <c r="E227" s="9"/>
      <c r="F227" s="63" t="str">
        <f t="shared" si="16"/>
        <v>NR</v>
      </c>
      <c r="G227" s="8"/>
      <c r="H227" s="9"/>
      <c r="I227" s="63" t="str">
        <f t="shared" si="15"/>
        <v>NR</v>
      </c>
      <c r="J227" s="62"/>
    </row>
    <row r="228" spans="1:10" ht="20.149999999999999" customHeight="1" x14ac:dyDescent="0.3">
      <c r="A228" s="19"/>
      <c r="B228" s="19"/>
      <c r="C228" s="27" t="s">
        <v>27</v>
      </c>
      <c r="D228" s="8"/>
      <c r="E228" s="9"/>
      <c r="F228" s="63" t="str">
        <f t="shared" si="16"/>
        <v>NR</v>
      </c>
      <c r="G228" s="8"/>
      <c r="H228" s="9"/>
      <c r="I228" s="63" t="str">
        <f t="shared" si="15"/>
        <v>NR</v>
      </c>
      <c r="J228" s="62"/>
    </row>
    <row r="229" spans="1:10" ht="20.149999999999999" customHeight="1" x14ac:dyDescent="0.3">
      <c r="A229" s="19"/>
      <c r="B229" s="19"/>
      <c r="C229" s="27" t="s">
        <v>28</v>
      </c>
      <c r="D229" s="8"/>
      <c r="E229" s="9"/>
      <c r="F229" s="63" t="str">
        <f t="shared" si="16"/>
        <v>NR</v>
      </c>
      <c r="G229" s="8"/>
      <c r="H229" s="9"/>
      <c r="I229" s="63" t="str">
        <f t="shared" si="15"/>
        <v>NR</v>
      </c>
      <c r="J229" s="62"/>
    </row>
    <row r="230" spans="1:10" ht="20.149999999999999" customHeight="1" x14ac:dyDescent="0.3">
      <c r="A230" s="19"/>
      <c r="B230" s="19"/>
      <c r="C230" s="27" t="s">
        <v>29</v>
      </c>
      <c r="D230" s="8"/>
      <c r="E230" s="9"/>
      <c r="F230" s="63" t="str">
        <f t="shared" si="16"/>
        <v>NR</v>
      </c>
      <c r="G230" s="8"/>
      <c r="H230" s="9"/>
      <c r="I230" s="63" t="str">
        <f t="shared" si="15"/>
        <v>NR</v>
      </c>
      <c r="J230" s="62"/>
    </row>
    <row r="231" spans="1:10" ht="20.149999999999999" customHeight="1" x14ac:dyDescent="0.3">
      <c r="A231" s="19"/>
      <c r="B231" s="19"/>
      <c r="C231" s="27" t="s">
        <v>30</v>
      </c>
      <c r="D231" s="8"/>
      <c r="E231" s="9"/>
      <c r="F231" s="63" t="str">
        <f t="shared" si="16"/>
        <v>NR</v>
      </c>
      <c r="G231" s="8"/>
      <c r="H231" s="9"/>
      <c r="I231" s="63" t="str">
        <f t="shared" si="15"/>
        <v>NR</v>
      </c>
      <c r="J231" s="62"/>
    </row>
    <row r="232" spans="1:10" ht="20.149999999999999" customHeight="1" x14ac:dyDescent="0.3">
      <c r="A232" s="19"/>
      <c r="B232" s="19"/>
      <c r="C232" s="27" t="s">
        <v>31</v>
      </c>
      <c r="D232" s="8"/>
      <c r="E232" s="9"/>
      <c r="F232" s="63" t="str">
        <f t="shared" si="16"/>
        <v>NR</v>
      </c>
      <c r="G232" s="8"/>
      <c r="H232" s="9"/>
      <c r="I232" s="63" t="str">
        <f t="shared" si="15"/>
        <v>NR</v>
      </c>
      <c r="J232" s="62"/>
    </row>
    <row r="233" spans="1:10" ht="20.149999999999999" customHeight="1" x14ac:dyDescent="0.3">
      <c r="A233" s="19"/>
      <c r="B233" s="19"/>
      <c r="C233" s="27" t="s">
        <v>32</v>
      </c>
      <c r="D233" s="8"/>
      <c r="E233" s="9"/>
      <c r="F233" s="63" t="str">
        <f t="shared" si="16"/>
        <v>NR</v>
      </c>
      <c r="G233" s="8"/>
      <c r="H233" s="9"/>
      <c r="I233" s="63" t="str">
        <f t="shared" si="15"/>
        <v>NR</v>
      </c>
      <c r="J233" s="62"/>
    </row>
    <row r="234" spans="1:10" ht="20.149999999999999" customHeight="1" x14ac:dyDescent="0.3">
      <c r="A234" s="19"/>
      <c r="B234" s="19"/>
      <c r="C234" s="27" t="s">
        <v>33</v>
      </c>
      <c r="D234" s="8"/>
      <c r="E234" s="9"/>
      <c r="F234" s="63" t="str">
        <f t="shared" si="16"/>
        <v>NR</v>
      </c>
      <c r="G234" s="8"/>
      <c r="H234" s="9"/>
      <c r="I234" s="63" t="str">
        <f t="shared" si="15"/>
        <v>NR</v>
      </c>
      <c r="J234" s="62"/>
    </row>
    <row r="235" spans="1:10" ht="20.149999999999999" customHeight="1" x14ac:dyDescent="0.3">
      <c r="A235" s="19"/>
      <c r="B235" s="19"/>
      <c r="C235" s="27" t="s">
        <v>34</v>
      </c>
      <c r="D235" s="8"/>
      <c r="E235" s="9"/>
      <c r="F235" s="63" t="str">
        <f t="shared" si="16"/>
        <v>NR</v>
      </c>
      <c r="G235" s="8"/>
      <c r="H235" s="9"/>
      <c r="I235" s="63" t="str">
        <f t="shared" si="15"/>
        <v>NR</v>
      </c>
      <c r="J235" s="62"/>
    </row>
    <row r="236" spans="1:10" ht="20.149999999999999" customHeight="1" thickBot="1" x14ac:dyDescent="0.35">
      <c r="A236" s="19"/>
      <c r="B236" s="19"/>
      <c r="C236" s="28" t="s">
        <v>12</v>
      </c>
      <c r="D236" s="57" t="str">
        <f>IF(COUNT(D214:D235)=0,"NR",SUM(D214:D235))</f>
        <v>NR</v>
      </c>
      <c r="E236" s="58" t="str">
        <f>IF(COUNT(E214:E235)=0,"NR",SUM(E214:E235))</f>
        <v>NR</v>
      </c>
      <c r="F236" s="59" t="str">
        <f t="shared" si="16"/>
        <v>NR</v>
      </c>
      <c r="G236" s="57" t="str">
        <f>IF(COUNT(G214:G235)=0,"NR",SUM(G214:G235))</f>
        <v>NR</v>
      </c>
      <c r="H236" s="58" t="str">
        <f>IF(COUNT(H214:H235)=0,"NR",SUM(H214:H235))</f>
        <v>NR</v>
      </c>
      <c r="I236" s="59" t="str">
        <f t="shared" si="15"/>
        <v>NR</v>
      </c>
      <c r="J236" s="62"/>
    </row>
    <row r="237" spans="1:10" s="1" customFormat="1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</row>
    <row r="238" spans="1:10" s="1" customFormat="1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</row>
    <row r="239" spans="1:10" s="1" customFormat="1" ht="13" x14ac:dyDescent="0.3">
      <c r="A239" s="19"/>
      <c r="B239" s="20" t="s">
        <v>5</v>
      </c>
      <c r="C239" s="19"/>
      <c r="D239" s="20" t="s">
        <v>45</v>
      </c>
      <c r="E239" s="19"/>
      <c r="F239" s="19"/>
      <c r="G239" s="19"/>
      <c r="H239" s="19"/>
      <c r="I239" s="19"/>
      <c r="J239" s="19"/>
    </row>
    <row r="240" spans="1:10" s="1" customFormat="1" ht="13" thickBot="1" x14ac:dyDescent="0.3">
      <c r="A240" s="19"/>
      <c r="B240" s="19"/>
      <c r="C240" s="19"/>
      <c r="D240" s="19"/>
      <c r="E240" s="19"/>
      <c r="F240" s="19"/>
      <c r="G240" s="19"/>
      <c r="H240" s="19"/>
      <c r="I240" s="19"/>
      <c r="J240" s="19"/>
    </row>
    <row r="241" spans="1:20" s="1" customFormat="1" ht="20.149999999999999" customHeight="1" x14ac:dyDescent="0.3">
      <c r="A241" s="19"/>
      <c r="B241" s="19"/>
      <c r="C241" s="91" t="s">
        <v>7</v>
      </c>
      <c r="D241" s="99" t="s">
        <v>8</v>
      </c>
      <c r="E241" s="100"/>
      <c r="F241" s="101"/>
      <c r="G241" s="99" t="s">
        <v>9</v>
      </c>
      <c r="H241" s="100"/>
      <c r="I241" s="101"/>
      <c r="J241" s="19"/>
    </row>
    <row r="242" spans="1:20" s="1" customFormat="1" ht="20.149999999999999" customHeight="1" thickBot="1" x14ac:dyDescent="0.35">
      <c r="A242" s="19"/>
      <c r="B242" s="19"/>
      <c r="C242" s="92"/>
      <c r="D242" s="2" t="s">
        <v>10</v>
      </c>
      <c r="E242" s="3" t="s">
        <v>11</v>
      </c>
      <c r="F242" s="4" t="s">
        <v>12</v>
      </c>
      <c r="G242" s="2" t="s">
        <v>10</v>
      </c>
      <c r="H242" s="3" t="s">
        <v>11</v>
      </c>
      <c r="I242" s="4" t="s">
        <v>12</v>
      </c>
      <c r="J242" s="19"/>
    </row>
    <row r="243" spans="1:20" ht="20.149999999999999" customHeight="1" thickBot="1" x14ac:dyDescent="0.35">
      <c r="A243" s="19"/>
      <c r="B243" s="19"/>
      <c r="C243" s="24" t="s">
        <v>13</v>
      </c>
      <c r="D243" s="6">
        <f>MNCare!AU5</f>
        <v>0</v>
      </c>
      <c r="E243" s="7">
        <f>MNCare!AV5</f>
        <v>0</v>
      </c>
      <c r="F243" s="55">
        <f>IF(COUNT(D243:E243)=0,"NR",SUM(D243:E243))</f>
        <v>0</v>
      </c>
      <c r="G243" s="6">
        <f>MNCare!AY5</f>
        <v>23</v>
      </c>
      <c r="H243" s="7">
        <f>MNCare!AZ5</f>
        <v>6</v>
      </c>
      <c r="I243" s="55">
        <f t="shared" ref="I243:I265" si="17">IF(COUNT(G243:H243)=0,"NR",SUM(G243:H243))</f>
        <v>29</v>
      </c>
      <c r="J243" s="62"/>
      <c r="K243" s="68">
        <v>0</v>
      </c>
      <c r="L243" s="68">
        <v>0</v>
      </c>
      <c r="M243" s="68">
        <v>0</v>
      </c>
      <c r="R243" s="68">
        <v>0</v>
      </c>
      <c r="S243" s="68">
        <v>0</v>
      </c>
      <c r="T243" s="68">
        <v>0</v>
      </c>
    </row>
    <row r="244" spans="1:20" ht="20.149999999999999" customHeight="1" thickBot="1" x14ac:dyDescent="0.35">
      <c r="A244" s="19"/>
      <c r="B244" s="19"/>
      <c r="C244" s="25" t="s">
        <v>14</v>
      </c>
      <c r="D244" s="6">
        <f>MNCare!AU6</f>
        <v>2</v>
      </c>
      <c r="E244" s="7">
        <f>MNCare!AV6</f>
        <v>4</v>
      </c>
      <c r="F244" s="63">
        <f t="shared" ref="F244:F265" si="18">IF(COUNT(D244:E244)=0,"NR",SUM(D244:E244))</f>
        <v>6</v>
      </c>
      <c r="G244" s="6">
        <f>MNCare!AY6</f>
        <v>29</v>
      </c>
      <c r="H244" s="7">
        <f>MNCare!AZ6</f>
        <v>57</v>
      </c>
      <c r="I244" s="63">
        <f t="shared" si="17"/>
        <v>86</v>
      </c>
      <c r="J244" s="62"/>
      <c r="K244" s="68">
        <v>49</v>
      </c>
      <c r="L244" s="68">
        <v>49</v>
      </c>
      <c r="M244" s="68">
        <v>98</v>
      </c>
      <c r="R244" s="68">
        <v>49</v>
      </c>
      <c r="S244" s="68">
        <v>49</v>
      </c>
      <c r="T244" s="68">
        <v>98</v>
      </c>
    </row>
    <row r="245" spans="1:20" ht="20.149999999999999" customHeight="1" thickBot="1" x14ac:dyDescent="0.35">
      <c r="A245" s="19"/>
      <c r="B245" s="19"/>
      <c r="C245" s="26" t="s">
        <v>15</v>
      </c>
      <c r="D245" s="6">
        <f>MNCare!AU7</f>
        <v>7</v>
      </c>
      <c r="E245" s="7">
        <f>MNCare!AV7</f>
        <v>3</v>
      </c>
      <c r="F245" s="63">
        <f t="shared" si="18"/>
        <v>10</v>
      </c>
      <c r="G245" s="6">
        <f>MNCare!AY7</f>
        <v>73</v>
      </c>
      <c r="H245" s="7">
        <f>MNCare!AZ7</f>
        <v>34</v>
      </c>
      <c r="I245" s="63">
        <f t="shared" si="17"/>
        <v>107</v>
      </c>
      <c r="J245" s="62"/>
      <c r="K245" s="68">
        <v>0</v>
      </c>
      <c r="L245" s="68">
        <v>196</v>
      </c>
      <c r="M245" s="68">
        <v>196</v>
      </c>
      <c r="R245" s="68">
        <v>0</v>
      </c>
      <c r="S245" s="68">
        <v>196</v>
      </c>
      <c r="T245" s="68">
        <v>196</v>
      </c>
    </row>
    <row r="246" spans="1:20" ht="20.149999999999999" customHeight="1" thickBot="1" x14ac:dyDescent="0.35">
      <c r="A246" s="19"/>
      <c r="B246" s="19"/>
      <c r="C246" s="26" t="s">
        <v>16</v>
      </c>
      <c r="D246" s="6">
        <f>MNCare!AU8</f>
        <v>5</v>
      </c>
      <c r="E246" s="7">
        <f>MNCare!AV8</f>
        <v>4</v>
      </c>
      <c r="F246" s="63">
        <f t="shared" si="18"/>
        <v>9</v>
      </c>
      <c r="G246" s="6">
        <f>MNCare!AY8</f>
        <v>56</v>
      </c>
      <c r="H246" s="7">
        <f>MNCare!AZ8</f>
        <v>49</v>
      </c>
      <c r="I246" s="63">
        <f t="shared" si="17"/>
        <v>105</v>
      </c>
      <c r="J246" s="62"/>
      <c r="K246" s="68">
        <v>147</v>
      </c>
      <c r="L246" s="68">
        <v>49</v>
      </c>
      <c r="M246" s="68">
        <v>196</v>
      </c>
      <c r="R246" s="68">
        <v>147</v>
      </c>
      <c r="S246" s="68">
        <v>49</v>
      </c>
      <c r="T246" s="68">
        <v>196</v>
      </c>
    </row>
    <row r="247" spans="1:20" ht="20.149999999999999" customHeight="1" thickBot="1" x14ac:dyDescent="0.35">
      <c r="A247" s="19"/>
      <c r="B247" s="19"/>
      <c r="C247" s="27" t="s">
        <v>17</v>
      </c>
      <c r="D247" s="6">
        <f>MNCare!AU9</f>
        <v>3</v>
      </c>
      <c r="E247" s="7">
        <f>MNCare!AV9</f>
        <v>3</v>
      </c>
      <c r="F247" s="63">
        <f t="shared" si="18"/>
        <v>6</v>
      </c>
      <c r="G247" s="6">
        <f>MNCare!AY9</f>
        <v>30</v>
      </c>
      <c r="H247" s="7">
        <f>MNCare!AZ9</f>
        <v>25</v>
      </c>
      <c r="I247" s="63">
        <f t="shared" si="17"/>
        <v>55</v>
      </c>
      <c r="J247" s="62"/>
      <c r="K247" s="68">
        <v>0</v>
      </c>
      <c r="L247" s="68">
        <v>49</v>
      </c>
      <c r="M247" s="68">
        <v>49</v>
      </c>
      <c r="R247" s="68">
        <v>0</v>
      </c>
      <c r="S247" s="68">
        <v>49</v>
      </c>
      <c r="T247" s="68">
        <v>49</v>
      </c>
    </row>
    <row r="248" spans="1:20" ht="20.149999999999999" customHeight="1" thickBot="1" x14ac:dyDescent="0.35">
      <c r="A248" s="19"/>
      <c r="B248" s="19"/>
      <c r="C248" s="27" t="s">
        <v>18</v>
      </c>
      <c r="D248" s="6">
        <f>MNCare!AU10</f>
        <v>7</v>
      </c>
      <c r="E248" s="7">
        <f>MNCare!AV10</f>
        <v>5</v>
      </c>
      <c r="F248" s="63">
        <f t="shared" si="18"/>
        <v>12</v>
      </c>
      <c r="G248" s="6">
        <f>MNCare!AY10</f>
        <v>52</v>
      </c>
      <c r="H248" s="7">
        <f>MNCare!AZ10</f>
        <v>88</v>
      </c>
      <c r="I248" s="63">
        <f t="shared" si="17"/>
        <v>140</v>
      </c>
      <c r="J248" s="62"/>
      <c r="K248" s="68">
        <v>245</v>
      </c>
      <c r="L248" s="68">
        <v>392</v>
      </c>
      <c r="M248" s="68">
        <v>637</v>
      </c>
      <c r="R248" s="68">
        <v>245</v>
      </c>
      <c r="S248" s="68">
        <v>392</v>
      </c>
      <c r="T248" s="68">
        <v>637</v>
      </c>
    </row>
    <row r="249" spans="1:20" ht="20.149999999999999" customHeight="1" thickBot="1" x14ac:dyDescent="0.35">
      <c r="A249" s="19"/>
      <c r="B249" s="19"/>
      <c r="C249" s="27" t="s">
        <v>19</v>
      </c>
      <c r="D249" s="6">
        <f>MNCare!AU11</f>
        <v>99</v>
      </c>
      <c r="E249" s="7">
        <f>MNCare!AV11</f>
        <v>141</v>
      </c>
      <c r="F249" s="63">
        <f t="shared" si="18"/>
        <v>240</v>
      </c>
      <c r="G249" s="6">
        <f>MNCare!AY11</f>
        <v>1072</v>
      </c>
      <c r="H249" s="7">
        <f>MNCare!AZ11</f>
        <v>1437</v>
      </c>
      <c r="I249" s="63">
        <f t="shared" si="17"/>
        <v>2509</v>
      </c>
      <c r="J249" s="62"/>
      <c r="K249" s="68">
        <v>609</v>
      </c>
      <c r="L249" s="68">
        <v>581</v>
      </c>
      <c r="M249" s="68">
        <v>1190</v>
      </c>
      <c r="N249" s="72">
        <v>0.10290556900726393</v>
      </c>
      <c r="O249" s="69">
        <v>436.31961259079907</v>
      </c>
      <c r="P249" s="73">
        <v>-436.31961259079907</v>
      </c>
      <c r="Q249" s="73">
        <v>-436.31961259079907</v>
      </c>
      <c r="R249" s="68">
        <v>172.68038740920093</v>
      </c>
      <c r="S249" s="68">
        <v>144.68038740920093</v>
      </c>
      <c r="T249" s="68">
        <v>317.36077481840186</v>
      </c>
    </row>
    <row r="250" spans="1:20" ht="20.149999999999999" customHeight="1" thickBot="1" x14ac:dyDescent="0.35">
      <c r="A250" s="19"/>
      <c r="B250" s="19"/>
      <c r="C250" s="27" t="s">
        <v>20</v>
      </c>
      <c r="D250" s="6">
        <f>MNCare!AU12</f>
        <v>172</v>
      </c>
      <c r="E250" s="7">
        <f>MNCare!AV12</f>
        <v>176</v>
      </c>
      <c r="F250" s="63">
        <f t="shared" si="18"/>
        <v>348</v>
      </c>
      <c r="G250" s="6">
        <f>MNCare!AY12</f>
        <v>1981</v>
      </c>
      <c r="H250" s="7">
        <f>MNCare!AZ12</f>
        <v>1942</v>
      </c>
      <c r="I250" s="63">
        <f t="shared" si="17"/>
        <v>3923</v>
      </c>
      <c r="J250" s="62"/>
      <c r="K250" s="68">
        <v>784</v>
      </c>
      <c r="L250" s="68">
        <v>910</v>
      </c>
      <c r="M250" s="68">
        <v>1694</v>
      </c>
      <c r="N250" s="72">
        <v>0.14648910411622276</v>
      </c>
      <c r="O250" s="69">
        <v>621.11380145278451</v>
      </c>
      <c r="P250" s="73">
        <v>-621.11380145278451</v>
      </c>
      <c r="Q250" s="73">
        <v>-621.11380145278451</v>
      </c>
      <c r="R250" s="68">
        <v>162.88619854721549</v>
      </c>
      <c r="S250" s="68">
        <v>288.88619854721549</v>
      </c>
      <c r="T250" s="68">
        <v>451.77239709443097</v>
      </c>
    </row>
    <row r="251" spans="1:20" ht="20.149999999999999" customHeight="1" thickBot="1" x14ac:dyDescent="0.35">
      <c r="A251" s="19"/>
      <c r="B251" s="19"/>
      <c r="C251" s="27" t="s">
        <v>21</v>
      </c>
      <c r="D251" s="6">
        <f>MNCare!AU13</f>
        <v>141</v>
      </c>
      <c r="E251" s="7">
        <f>MNCare!AV13</f>
        <v>169</v>
      </c>
      <c r="F251" s="63">
        <f t="shared" si="18"/>
        <v>310</v>
      </c>
      <c r="G251" s="6">
        <f>MNCare!AY13</f>
        <v>1606</v>
      </c>
      <c r="H251" s="7">
        <f>MNCare!AZ13</f>
        <v>1861</v>
      </c>
      <c r="I251" s="63">
        <f t="shared" si="17"/>
        <v>3467</v>
      </c>
      <c r="J251" s="62"/>
      <c r="K251" s="68">
        <v>889</v>
      </c>
      <c r="L251" s="68">
        <v>917</v>
      </c>
      <c r="M251" s="68">
        <v>1806</v>
      </c>
      <c r="N251" s="72">
        <v>0.15617433414043583</v>
      </c>
      <c r="O251" s="69">
        <v>662.17917675544788</v>
      </c>
      <c r="P251" s="73">
        <v>-662.17917675544788</v>
      </c>
      <c r="Q251" s="73">
        <v>-662.17917675544788</v>
      </c>
      <c r="R251" s="68">
        <v>226.82082324455212</v>
      </c>
      <c r="S251" s="68">
        <v>254.82082324455212</v>
      </c>
      <c r="T251" s="68">
        <v>481.64164648910423</v>
      </c>
    </row>
    <row r="252" spans="1:20" ht="20.149999999999999" customHeight="1" thickBot="1" x14ac:dyDescent="0.35">
      <c r="A252" s="19"/>
      <c r="B252" s="19"/>
      <c r="C252" s="27" t="s">
        <v>22</v>
      </c>
      <c r="D252" s="6">
        <f>MNCare!AU14</f>
        <v>160</v>
      </c>
      <c r="E252" s="7">
        <f>MNCare!AV14</f>
        <v>139</v>
      </c>
      <c r="F252" s="63">
        <f t="shared" si="18"/>
        <v>299</v>
      </c>
      <c r="G252" s="6">
        <f>MNCare!AY14</f>
        <v>1777</v>
      </c>
      <c r="H252" s="7">
        <f>MNCare!AZ14</f>
        <v>1377</v>
      </c>
      <c r="I252" s="63">
        <f t="shared" si="17"/>
        <v>3154</v>
      </c>
      <c r="J252" s="62"/>
      <c r="K252" s="68">
        <v>707</v>
      </c>
      <c r="L252" s="68">
        <v>644</v>
      </c>
      <c r="M252" s="68">
        <v>1351</v>
      </c>
      <c r="N252" s="72">
        <v>0.11682808716707022</v>
      </c>
      <c r="O252" s="69">
        <v>495.3510895883777</v>
      </c>
      <c r="P252" s="73">
        <v>-495.3510895883777</v>
      </c>
      <c r="Q252" s="73">
        <v>-495.3510895883777</v>
      </c>
      <c r="R252" s="68">
        <v>211.6489104116223</v>
      </c>
      <c r="S252" s="68">
        <v>148.6489104116223</v>
      </c>
      <c r="T252" s="68">
        <v>360.29782082324459</v>
      </c>
    </row>
    <row r="253" spans="1:20" ht="20.149999999999999" customHeight="1" thickBot="1" x14ac:dyDescent="0.35">
      <c r="A253" s="19"/>
      <c r="B253" s="19"/>
      <c r="C253" s="27" t="s">
        <v>23</v>
      </c>
      <c r="D253" s="6">
        <f>MNCare!AU15</f>
        <v>112</v>
      </c>
      <c r="E253" s="7">
        <f>MNCare!AV15</f>
        <v>122</v>
      </c>
      <c r="F253" s="63">
        <f t="shared" si="18"/>
        <v>234</v>
      </c>
      <c r="G253" s="6">
        <f>MNCare!AY15</f>
        <v>1210</v>
      </c>
      <c r="H253" s="7">
        <f>MNCare!AZ15</f>
        <v>1348</v>
      </c>
      <c r="I253" s="63">
        <f t="shared" si="17"/>
        <v>2558</v>
      </c>
      <c r="J253" s="62"/>
      <c r="K253" s="68">
        <v>448</v>
      </c>
      <c r="L253" s="68">
        <v>609</v>
      </c>
      <c r="M253" s="68">
        <v>1057</v>
      </c>
      <c r="N253" s="72">
        <v>9.1404358353510892E-2</v>
      </c>
      <c r="O253" s="69">
        <v>387.55447941888616</v>
      </c>
      <c r="P253" s="73">
        <v>-387.55447941888616</v>
      </c>
      <c r="Q253" s="73">
        <v>-387.55447941888616</v>
      </c>
      <c r="R253" s="68">
        <v>60.44552058111384</v>
      </c>
      <c r="S253" s="68">
        <v>221.44552058111384</v>
      </c>
      <c r="T253" s="68">
        <v>281.89104116222768</v>
      </c>
    </row>
    <row r="254" spans="1:20" ht="20.149999999999999" customHeight="1" thickBot="1" x14ac:dyDescent="0.35">
      <c r="A254" s="19"/>
      <c r="B254" s="19"/>
      <c r="C254" s="27" t="s">
        <v>24</v>
      </c>
      <c r="D254" s="6">
        <f>MNCare!AU16</f>
        <v>78</v>
      </c>
      <c r="E254" s="7">
        <f>MNCare!AV16</f>
        <v>81</v>
      </c>
      <c r="F254" s="63">
        <f t="shared" si="18"/>
        <v>159</v>
      </c>
      <c r="G254" s="6">
        <f>MNCare!AY16</f>
        <v>843</v>
      </c>
      <c r="H254" s="7">
        <f>MNCare!AZ16</f>
        <v>826</v>
      </c>
      <c r="I254" s="63">
        <f t="shared" si="17"/>
        <v>1669</v>
      </c>
      <c r="J254" s="62"/>
      <c r="K254" s="68">
        <v>490</v>
      </c>
      <c r="L254" s="68">
        <v>581</v>
      </c>
      <c r="M254" s="68">
        <v>1071</v>
      </c>
      <c r="N254" s="72">
        <v>9.2615012106537525E-2</v>
      </c>
      <c r="O254" s="69">
        <v>392.68765133171911</v>
      </c>
      <c r="P254" s="73">
        <v>-392.68765133171911</v>
      </c>
      <c r="Q254" s="73">
        <v>-392.68765133171911</v>
      </c>
      <c r="R254" s="68">
        <v>97.31234866828089</v>
      </c>
      <c r="S254" s="68">
        <v>188.31234866828089</v>
      </c>
      <c r="T254" s="68">
        <v>285.62469733656178</v>
      </c>
    </row>
    <row r="255" spans="1:20" ht="20.149999999999999" customHeight="1" thickBot="1" x14ac:dyDescent="0.35">
      <c r="A255" s="19"/>
      <c r="B255" s="19"/>
      <c r="C255" s="27" t="s">
        <v>25</v>
      </c>
      <c r="D255" s="6">
        <f>MNCare!AU17</f>
        <v>80</v>
      </c>
      <c r="E255" s="7">
        <f>MNCare!AV17</f>
        <v>80</v>
      </c>
      <c r="F255" s="63">
        <f t="shared" si="18"/>
        <v>160</v>
      </c>
      <c r="G255" s="6">
        <f>MNCare!AY17</f>
        <v>823</v>
      </c>
      <c r="H255" s="7">
        <f>MNCare!AZ17</f>
        <v>936</v>
      </c>
      <c r="I255" s="63">
        <f t="shared" si="17"/>
        <v>1759</v>
      </c>
      <c r="J255" s="62"/>
      <c r="K255" s="68">
        <v>490</v>
      </c>
      <c r="L255" s="68">
        <v>525</v>
      </c>
      <c r="M255" s="68">
        <v>1015</v>
      </c>
      <c r="N255" s="72">
        <v>8.7772397094430993E-2</v>
      </c>
      <c r="O255" s="69">
        <v>372.15496368038743</v>
      </c>
      <c r="P255" s="73">
        <v>-372.15496368038743</v>
      </c>
      <c r="Q255" s="73">
        <v>-372.15496368038743</v>
      </c>
      <c r="R255" s="68">
        <v>117.84503631961257</v>
      </c>
      <c r="S255" s="68">
        <v>152.84503631961257</v>
      </c>
      <c r="T255" s="68">
        <v>270.69007263922515</v>
      </c>
    </row>
    <row r="256" spans="1:20" ht="20.149999999999999" customHeight="1" thickBot="1" x14ac:dyDescent="0.35">
      <c r="A256" s="19"/>
      <c r="B256" s="19"/>
      <c r="C256" s="27" t="s">
        <v>26</v>
      </c>
      <c r="D256" s="6">
        <f>MNCare!AU18</f>
        <v>84</v>
      </c>
      <c r="E256" s="7">
        <f>MNCare!AV18</f>
        <v>89</v>
      </c>
      <c r="F256" s="63">
        <f t="shared" si="18"/>
        <v>173</v>
      </c>
      <c r="G256" s="6">
        <f>MNCare!AY18</f>
        <v>903</v>
      </c>
      <c r="H256" s="7">
        <f>MNCare!AZ18</f>
        <v>1013</v>
      </c>
      <c r="I256" s="63">
        <f t="shared" si="17"/>
        <v>1916</v>
      </c>
      <c r="J256" s="62"/>
      <c r="K256" s="68">
        <v>441</v>
      </c>
      <c r="L256" s="68">
        <v>700</v>
      </c>
      <c r="M256" s="68">
        <v>1141</v>
      </c>
      <c r="N256" s="72">
        <v>9.8668280871670705E-2</v>
      </c>
      <c r="O256" s="69">
        <v>418.3535108958838</v>
      </c>
      <c r="P256" s="73">
        <v>-418.3535108958838</v>
      </c>
      <c r="Q256" s="73">
        <v>-418.3535108958838</v>
      </c>
      <c r="R256" s="68">
        <v>22.646489104116199</v>
      </c>
      <c r="S256" s="68">
        <v>281.6464891041162</v>
      </c>
      <c r="T256" s="68">
        <v>304.2929782082324</v>
      </c>
    </row>
    <row r="257" spans="1:20" ht="20.149999999999999" customHeight="1" thickBot="1" x14ac:dyDescent="0.35">
      <c r="A257" s="19"/>
      <c r="B257" s="19"/>
      <c r="C257" s="27" t="s">
        <v>27</v>
      </c>
      <c r="D257" s="6">
        <f>MNCare!AU19</f>
        <v>91</v>
      </c>
      <c r="E257" s="7">
        <f>MNCare!AV19</f>
        <v>116</v>
      </c>
      <c r="F257" s="63">
        <f t="shared" si="18"/>
        <v>207</v>
      </c>
      <c r="G257" s="6">
        <f>MNCare!AY19</f>
        <v>1062</v>
      </c>
      <c r="H257" s="7">
        <f>MNCare!AZ19</f>
        <v>1368</v>
      </c>
      <c r="I257" s="63">
        <f t="shared" si="17"/>
        <v>2430</v>
      </c>
      <c r="J257" s="62"/>
      <c r="K257" s="68">
        <v>672</v>
      </c>
      <c r="L257" s="68">
        <v>567</v>
      </c>
      <c r="M257" s="68">
        <v>1239</v>
      </c>
      <c r="N257" s="72">
        <v>0.10714285714285714</v>
      </c>
      <c r="O257" s="69">
        <v>454.28571428571428</v>
      </c>
      <c r="P257" s="73">
        <v>-454.28571428571428</v>
      </c>
      <c r="Q257" s="73">
        <v>-454.28571428571428</v>
      </c>
      <c r="R257" s="68">
        <v>217.71428571428572</v>
      </c>
      <c r="S257" s="68">
        <v>112.71428571428572</v>
      </c>
      <c r="T257" s="68">
        <v>330.42857142857144</v>
      </c>
    </row>
    <row r="258" spans="1:20" ht="20.149999999999999" customHeight="1" thickBot="1" x14ac:dyDescent="0.35">
      <c r="A258" s="19"/>
      <c r="B258" s="19"/>
      <c r="C258" s="27" t="s">
        <v>28</v>
      </c>
      <c r="D258" s="6">
        <f>MNCare!AU20</f>
        <v>34</v>
      </c>
      <c r="E258" s="7">
        <f>MNCare!AV20</f>
        <v>44</v>
      </c>
      <c r="F258" s="63">
        <f t="shared" si="18"/>
        <v>78</v>
      </c>
      <c r="G258" s="6">
        <f>MNCare!AY20</f>
        <v>401</v>
      </c>
      <c r="H258" s="7">
        <f>MNCare!AZ20</f>
        <v>499</v>
      </c>
      <c r="I258" s="63">
        <f t="shared" si="17"/>
        <v>900</v>
      </c>
      <c r="J258" s="62"/>
      <c r="K258" s="68">
        <v>1225</v>
      </c>
      <c r="L258" s="68">
        <v>2352</v>
      </c>
      <c r="M258" s="68">
        <v>3577</v>
      </c>
      <c r="R258" s="68">
        <v>1225</v>
      </c>
      <c r="S258" s="68">
        <v>2352</v>
      </c>
      <c r="T258" s="68">
        <v>3577</v>
      </c>
    </row>
    <row r="259" spans="1:20" ht="20.149999999999999" customHeight="1" thickBot="1" x14ac:dyDescent="0.35">
      <c r="A259" s="19"/>
      <c r="B259" s="19"/>
      <c r="C259" s="27" t="s">
        <v>29</v>
      </c>
      <c r="D259" s="6">
        <f>MNCare!AU21</f>
        <v>15</v>
      </c>
      <c r="E259" s="7">
        <f>MNCare!AV21</f>
        <v>38</v>
      </c>
      <c r="F259" s="63">
        <f t="shared" si="18"/>
        <v>53</v>
      </c>
      <c r="G259" s="6">
        <f>MNCare!AY21</f>
        <v>193</v>
      </c>
      <c r="H259" s="7">
        <f>MNCare!AZ21</f>
        <v>416</v>
      </c>
      <c r="I259" s="63">
        <f t="shared" si="17"/>
        <v>609</v>
      </c>
      <c r="J259" s="62"/>
      <c r="K259" s="68">
        <v>490</v>
      </c>
      <c r="L259" s="68">
        <v>1568</v>
      </c>
      <c r="M259" s="68">
        <v>2058</v>
      </c>
      <c r="R259" s="68">
        <v>490</v>
      </c>
      <c r="S259" s="68">
        <v>1568</v>
      </c>
      <c r="T259" s="68">
        <v>2058</v>
      </c>
    </row>
    <row r="260" spans="1:20" ht="20.149999999999999" customHeight="1" thickBot="1" x14ac:dyDescent="0.35">
      <c r="A260" s="19"/>
      <c r="B260" s="19"/>
      <c r="C260" s="27" t="s">
        <v>30</v>
      </c>
      <c r="D260" s="6">
        <f>MNCare!AU22</f>
        <v>12</v>
      </c>
      <c r="E260" s="7">
        <f>MNCare!AV22</f>
        <v>21</v>
      </c>
      <c r="F260" s="63">
        <f t="shared" si="18"/>
        <v>33</v>
      </c>
      <c r="G260" s="6">
        <f>MNCare!AY22</f>
        <v>143</v>
      </c>
      <c r="H260" s="7">
        <f>MNCare!AZ22</f>
        <v>256</v>
      </c>
      <c r="I260" s="63">
        <f t="shared" si="17"/>
        <v>399</v>
      </c>
      <c r="J260" s="62"/>
      <c r="K260" s="68">
        <v>686</v>
      </c>
      <c r="L260" s="68">
        <v>637</v>
      </c>
      <c r="M260" s="68">
        <v>1323</v>
      </c>
      <c r="R260" s="68">
        <v>686</v>
      </c>
      <c r="S260" s="68">
        <v>637</v>
      </c>
      <c r="T260" s="68">
        <v>1323</v>
      </c>
    </row>
    <row r="261" spans="1:20" ht="20.149999999999999" customHeight="1" thickBot="1" x14ac:dyDescent="0.35">
      <c r="A261" s="19"/>
      <c r="B261" s="19"/>
      <c r="C261" s="27" t="s">
        <v>31</v>
      </c>
      <c r="D261" s="6">
        <f>MNCare!AU23</f>
        <v>12</v>
      </c>
      <c r="E261" s="7">
        <f>MNCare!AV23</f>
        <v>6</v>
      </c>
      <c r="F261" s="63">
        <f t="shared" si="18"/>
        <v>18</v>
      </c>
      <c r="G261" s="6">
        <f>MNCare!AY23</f>
        <v>118</v>
      </c>
      <c r="H261" s="7">
        <f>MNCare!AZ23</f>
        <v>67</v>
      </c>
      <c r="I261" s="63">
        <f t="shared" si="17"/>
        <v>185</v>
      </c>
      <c r="J261" s="62"/>
      <c r="K261" s="68">
        <v>245</v>
      </c>
      <c r="L261" s="68">
        <v>343</v>
      </c>
      <c r="M261" s="68">
        <v>588</v>
      </c>
      <c r="R261" s="68">
        <v>245</v>
      </c>
      <c r="S261" s="68">
        <v>343</v>
      </c>
      <c r="T261" s="68">
        <v>588</v>
      </c>
    </row>
    <row r="262" spans="1:20" ht="20.149999999999999" customHeight="1" thickBot="1" x14ac:dyDescent="0.35">
      <c r="A262" s="19"/>
      <c r="B262" s="19"/>
      <c r="C262" s="27" t="s">
        <v>32</v>
      </c>
      <c r="D262" s="6">
        <f>MNCare!AU24</f>
        <v>0</v>
      </c>
      <c r="E262" s="7">
        <f>MNCare!AV24</f>
        <v>6</v>
      </c>
      <c r="F262" s="63">
        <f t="shared" si="18"/>
        <v>6</v>
      </c>
      <c r="G262" s="6">
        <f>MNCare!AY24</f>
        <v>0</v>
      </c>
      <c r="H262" s="7">
        <f>MNCare!AZ24</f>
        <v>67</v>
      </c>
      <c r="I262" s="63">
        <f t="shared" si="17"/>
        <v>67</v>
      </c>
      <c r="J262" s="62"/>
      <c r="K262" s="68">
        <v>49</v>
      </c>
      <c r="L262" s="68">
        <v>98</v>
      </c>
      <c r="M262" s="68">
        <v>147</v>
      </c>
      <c r="R262" s="68">
        <v>49</v>
      </c>
      <c r="S262" s="68">
        <v>98</v>
      </c>
      <c r="T262" s="68">
        <v>147</v>
      </c>
    </row>
    <row r="263" spans="1:20" ht="20.149999999999999" customHeight="1" thickBot="1" x14ac:dyDescent="0.35">
      <c r="A263" s="19"/>
      <c r="B263" s="19"/>
      <c r="C263" s="27" t="s">
        <v>33</v>
      </c>
      <c r="D263" s="6">
        <f>MNCare!AU25</f>
        <v>2</v>
      </c>
      <c r="E263" s="7">
        <f>MNCare!AV25</f>
        <v>0</v>
      </c>
      <c r="F263" s="63">
        <f t="shared" si="18"/>
        <v>2</v>
      </c>
      <c r="G263" s="6">
        <f>MNCare!AY25</f>
        <v>4</v>
      </c>
      <c r="H263" s="7">
        <f>MNCare!AZ25</f>
        <v>0</v>
      </c>
      <c r="I263" s="63">
        <f t="shared" si="17"/>
        <v>4</v>
      </c>
      <c r="J263" s="62"/>
      <c r="K263" s="68">
        <v>0</v>
      </c>
      <c r="L263" s="68">
        <v>0</v>
      </c>
      <c r="M263" s="68">
        <v>0</v>
      </c>
      <c r="R263" s="68">
        <v>0</v>
      </c>
      <c r="S263" s="68">
        <v>0</v>
      </c>
      <c r="T263" s="68">
        <v>0</v>
      </c>
    </row>
    <row r="264" spans="1:20" ht="20.149999999999999" customHeight="1" x14ac:dyDescent="0.3">
      <c r="A264" s="19"/>
      <c r="B264" s="19"/>
      <c r="C264" s="27" t="s">
        <v>34</v>
      </c>
      <c r="D264" s="6">
        <f>MNCare!AU26</f>
        <v>0</v>
      </c>
      <c r="E264" s="7">
        <f>MNCare!AV26</f>
        <v>0</v>
      </c>
      <c r="F264" s="63">
        <f t="shared" si="18"/>
        <v>0</v>
      </c>
      <c r="G264" s="6">
        <f>MNCare!AY26</f>
        <v>0</v>
      </c>
      <c r="H264" s="7">
        <f>MNCare!AZ26</f>
        <v>0</v>
      </c>
      <c r="I264" s="63">
        <f t="shared" si="17"/>
        <v>0</v>
      </c>
      <c r="J264" s="62"/>
      <c r="K264" s="68">
        <v>0</v>
      </c>
      <c r="L264" s="68">
        <v>0</v>
      </c>
      <c r="M264" s="68">
        <v>0</v>
      </c>
      <c r="R264" s="68">
        <v>0</v>
      </c>
      <c r="S264" s="68">
        <v>0</v>
      </c>
      <c r="T264" s="68">
        <v>0</v>
      </c>
    </row>
    <row r="265" spans="1:20" ht="20.149999999999999" customHeight="1" thickBot="1" x14ac:dyDescent="0.35">
      <c r="A265" s="19"/>
      <c r="B265" s="19"/>
      <c r="C265" s="28" t="s">
        <v>12</v>
      </c>
      <c r="D265" s="57">
        <f>IF(COUNT(D243:D264)=0,"NR",SUM(D243:D264))</f>
        <v>1116</v>
      </c>
      <c r="E265" s="58">
        <f>IF(COUNT(E243:E264)=0,"NR",SUM(E243:E264))</f>
        <v>1247</v>
      </c>
      <c r="F265" s="59">
        <f t="shared" si="18"/>
        <v>2363</v>
      </c>
      <c r="G265" s="57">
        <f>IF(COUNT(G243:G264)=0,"NR",SUM(G243:G264))</f>
        <v>12399</v>
      </c>
      <c r="H265" s="58">
        <f>IF(COUNT(H243:H264)=0,"NR",SUM(H243:H264))</f>
        <v>13672</v>
      </c>
      <c r="I265" s="59">
        <f t="shared" si="17"/>
        <v>26071</v>
      </c>
      <c r="J265" s="62"/>
      <c r="K265" s="71">
        <v>11953</v>
      </c>
      <c r="M265" s="68">
        <v>20433</v>
      </c>
      <c r="N265" s="68">
        <v>8480</v>
      </c>
      <c r="O265" s="73">
        <v>4240</v>
      </c>
      <c r="R265" s="68">
        <v>4426</v>
      </c>
      <c r="S265" s="68">
        <v>7527</v>
      </c>
      <c r="T265" s="68">
        <v>11953</v>
      </c>
    </row>
    <row r="266" spans="1:20" s="1" customFormat="1" x14ac:dyDescent="0.25">
      <c r="A266" s="19"/>
      <c r="B266" s="19"/>
      <c r="C266" s="19"/>
      <c r="D266" s="19"/>
      <c r="E266" s="19"/>
      <c r="F266" s="19"/>
      <c r="G266" s="19" t="s">
        <v>39</v>
      </c>
      <c r="H266" s="19" t="s">
        <v>39</v>
      </c>
      <c r="I266" s="19"/>
      <c r="J266" s="19"/>
    </row>
    <row r="267" spans="1:20" s="1" customFormat="1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M267" s="70"/>
    </row>
    <row r="268" spans="1:20" s="1" customFormat="1" ht="13" x14ac:dyDescent="0.3">
      <c r="A268" s="19"/>
      <c r="B268" s="20" t="s">
        <v>5</v>
      </c>
      <c r="C268" s="19"/>
      <c r="D268" s="20" t="s">
        <v>46</v>
      </c>
      <c r="E268" s="105"/>
      <c r="F268" s="106"/>
      <c r="G268" s="106"/>
      <c r="H268" s="106"/>
      <c r="I268" s="107"/>
      <c r="J268" s="85"/>
    </row>
    <row r="269" spans="1:20" s="1" customFormat="1" ht="13" thickBot="1" x14ac:dyDescent="0.3">
      <c r="A269" s="19"/>
      <c r="B269" s="19"/>
      <c r="C269" s="19"/>
      <c r="D269" s="19"/>
      <c r="E269" s="19"/>
      <c r="F269" s="19"/>
      <c r="G269" s="19"/>
      <c r="H269" s="19"/>
      <c r="I269" s="19"/>
      <c r="J269" s="19"/>
    </row>
    <row r="270" spans="1:20" s="1" customFormat="1" ht="20.149999999999999" customHeight="1" x14ac:dyDescent="0.3">
      <c r="A270" s="19"/>
      <c r="B270" s="19"/>
      <c r="C270" s="91" t="s">
        <v>7</v>
      </c>
      <c r="D270" s="99" t="s">
        <v>8</v>
      </c>
      <c r="E270" s="100"/>
      <c r="F270" s="101"/>
      <c r="G270" s="99" t="s">
        <v>9</v>
      </c>
      <c r="H270" s="100"/>
      <c r="I270" s="101"/>
      <c r="J270" s="19"/>
    </row>
    <row r="271" spans="1:20" s="1" customFormat="1" ht="20.149999999999999" customHeight="1" thickBot="1" x14ac:dyDescent="0.35">
      <c r="A271" s="19"/>
      <c r="B271" s="19"/>
      <c r="C271" s="92"/>
      <c r="D271" s="2" t="s">
        <v>10</v>
      </c>
      <c r="E271" s="3" t="s">
        <v>11</v>
      </c>
      <c r="F271" s="4" t="s">
        <v>12</v>
      </c>
      <c r="G271" s="2" t="s">
        <v>10</v>
      </c>
      <c r="H271" s="3" t="s">
        <v>11</v>
      </c>
      <c r="I271" s="4" t="s">
        <v>12</v>
      </c>
      <c r="J271" s="19"/>
    </row>
    <row r="272" spans="1:20" ht="20.149999999999999" customHeight="1" x14ac:dyDescent="0.3">
      <c r="A272" s="19"/>
      <c r="B272" s="19"/>
      <c r="C272" s="24" t="s">
        <v>13</v>
      </c>
      <c r="D272" s="6"/>
      <c r="E272" s="7"/>
      <c r="F272" s="55" t="str">
        <f>IF(COUNT(D272:E272)=0,"NR",SUM(D272:E272))</f>
        <v>NR</v>
      </c>
      <c r="G272" s="6"/>
      <c r="H272" s="7"/>
      <c r="I272" s="55" t="str">
        <f t="shared" ref="I272:I294" si="19">IF(COUNT(G272:H272)=0,"NR",SUM(G272:H272))</f>
        <v>NR</v>
      </c>
      <c r="J272" s="62"/>
    </row>
    <row r="273" spans="1:10" ht="20.149999999999999" customHeight="1" x14ac:dyDescent="0.3">
      <c r="A273" s="19"/>
      <c r="B273" s="19"/>
      <c r="C273" s="25" t="s">
        <v>14</v>
      </c>
      <c r="D273" s="8"/>
      <c r="E273" s="9"/>
      <c r="F273" s="63" t="str">
        <f t="shared" ref="F273:F294" si="20">IF(COUNT(D273:E273)=0,"NR",SUM(D273:E273))</f>
        <v>NR</v>
      </c>
      <c r="G273" s="8"/>
      <c r="H273" s="9"/>
      <c r="I273" s="63" t="str">
        <f t="shared" si="19"/>
        <v>NR</v>
      </c>
      <c r="J273" s="62"/>
    </row>
    <row r="274" spans="1:10" ht="20.149999999999999" customHeight="1" x14ac:dyDescent="0.3">
      <c r="A274" s="19"/>
      <c r="B274" s="19"/>
      <c r="C274" s="26" t="s">
        <v>15</v>
      </c>
      <c r="D274" s="8"/>
      <c r="E274" s="9"/>
      <c r="F274" s="63" t="str">
        <f t="shared" si="20"/>
        <v>NR</v>
      </c>
      <c r="G274" s="8"/>
      <c r="H274" s="9"/>
      <c r="I274" s="63" t="str">
        <f t="shared" si="19"/>
        <v>NR</v>
      </c>
      <c r="J274" s="62"/>
    </row>
    <row r="275" spans="1:10" ht="20.149999999999999" customHeight="1" x14ac:dyDescent="0.3">
      <c r="A275" s="19"/>
      <c r="B275" s="19"/>
      <c r="C275" s="26" t="s">
        <v>16</v>
      </c>
      <c r="D275" s="8"/>
      <c r="E275" s="9"/>
      <c r="F275" s="63" t="str">
        <f t="shared" si="20"/>
        <v>NR</v>
      </c>
      <c r="G275" s="8"/>
      <c r="H275" s="9"/>
      <c r="I275" s="63" t="str">
        <f t="shared" si="19"/>
        <v>NR</v>
      </c>
      <c r="J275" s="62"/>
    </row>
    <row r="276" spans="1:10" ht="20.149999999999999" customHeight="1" x14ac:dyDescent="0.3">
      <c r="A276" s="19"/>
      <c r="B276" s="19"/>
      <c r="C276" s="27" t="s">
        <v>17</v>
      </c>
      <c r="D276" s="8"/>
      <c r="E276" s="9"/>
      <c r="F276" s="63" t="str">
        <f t="shared" si="20"/>
        <v>NR</v>
      </c>
      <c r="G276" s="8"/>
      <c r="H276" s="9"/>
      <c r="I276" s="63" t="str">
        <f t="shared" si="19"/>
        <v>NR</v>
      </c>
      <c r="J276" s="62"/>
    </row>
    <row r="277" spans="1:10" ht="20.149999999999999" customHeight="1" x14ac:dyDescent="0.3">
      <c r="A277" s="19"/>
      <c r="B277" s="19"/>
      <c r="C277" s="27" t="s">
        <v>18</v>
      </c>
      <c r="D277" s="8"/>
      <c r="E277" s="9"/>
      <c r="F277" s="63" t="str">
        <f t="shared" si="20"/>
        <v>NR</v>
      </c>
      <c r="G277" s="8"/>
      <c r="H277" s="9"/>
      <c r="I277" s="63" t="str">
        <f t="shared" si="19"/>
        <v>NR</v>
      </c>
      <c r="J277" s="62"/>
    </row>
    <row r="278" spans="1:10" ht="20.149999999999999" customHeight="1" x14ac:dyDescent="0.3">
      <c r="A278" s="19"/>
      <c r="B278" s="19"/>
      <c r="C278" s="27" t="s">
        <v>19</v>
      </c>
      <c r="D278" s="8"/>
      <c r="E278" s="9"/>
      <c r="F278" s="63" t="str">
        <f t="shared" si="20"/>
        <v>NR</v>
      </c>
      <c r="G278" s="8"/>
      <c r="H278" s="9"/>
      <c r="I278" s="63" t="str">
        <f t="shared" si="19"/>
        <v>NR</v>
      </c>
      <c r="J278" s="62"/>
    </row>
    <row r="279" spans="1:10" ht="20.149999999999999" customHeight="1" x14ac:dyDescent="0.3">
      <c r="A279" s="19"/>
      <c r="B279" s="19"/>
      <c r="C279" s="27" t="s">
        <v>20</v>
      </c>
      <c r="D279" s="8"/>
      <c r="E279" s="9"/>
      <c r="F279" s="63" t="str">
        <f t="shared" si="20"/>
        <v>NR</v>
      </c>
      <c r="G279" s="8"/>
      <c r="H279" s="9"/>
      <c r="I279" s="63" t="str">
        <f t="shared" si="19"/>
        <v>NR</v>
      </c>
      <c r="J279" s="62"/>
    </row>
    <row r="280" spans="1:10" ht="20.149999999999999" customHeight="1" x14ac:dyDescent="0.3">
      <c r="A280" s="19"/>
      <c r="B280" s="19"/>
      <c r="C280" s="27" t="s">
        <v>21</v>
      </c>
      <c r="D280" s="8"/>
      <c r="E280" s="9"/>
      <c r="F280" s="63" t="str">
        <f t="shared" si="20"/>
        <v>NR</v>
      </c>
      <c r="G280" s="8"/>
      <c r="H280" s="9"/>
      <c r="I280" s="63" t="str">
        <f t="shared" si="19"/>
        <v>NR</v>
      </c>
      <c r="J280" s="62"/>
    </row>
    <row r="281" spans="1:10" ht="20.149999999999999" customHeight="1" x14ac:dyDescent="0.3">
      <c r="A281" s="19"/>
      <c r="B281" s="19"/>
      <c r="C281" s="27" t="s">
        <v>22</v>
      </c>
      <c r="D281" s="8"/>
      <c r="E281" s="9"/>
      <c r="F281" s="63" t="str">
        <f t="shared" si="20"/>
        <v>NR</v>
      </c>
      <c r="G281" s="8"/>
      <c r="H281" s="9"/>
      <c r="I281" s="63" t="str">
        <f t="shared" si="19"/>
        <v>NR</v>
      </c>
      <c r="J281" s="62"/>
    </row>
    <row r="282" spans="1:10" ht="20.149999999999999" customHeight="1" x14ac:dyDescent="0.3">
      <c r="A282" s="19"/>
      <c r="B282" s="19"/>
      <c r="C282" s="27" t="s">
        <v>23</v>
      </c>
      <c r="D282" s="8"/>
      <c r="E282" s="9"/>
      <c r="F282" s="63" t="str">
        <f t="shared" si="20"/>
        <v>NR</v>
      </c>
      <c r="G282" s="8"/>
      <c r="H282" s="9"/>
      <c r="I282" s="63" t="str">
        <f t="shared" si="19"/>
        <v>NR</v>
      </c>
      <c r="J282" s="62"/>
    </row>
    <row r="283" spans="1:10" ht="20.149999999999999" customHeight="1" x14ac:dyDescent="0.3">
      <c r="A283" s="19"/>
      <c r="B283" s="19"/>
      <c r="C283" s="27" t="s">
        <v>24</v>
      </c>
      <c r="D283" s="8"/>
      <c r="E283" s="9"/>
      <c r="F283" s="63" t="str">
        <f t="shared" si="20"/>
        <v>NR</v>
      </c>
      <c r="G283" s="8"/>
      <c r="H283" s="9"/>
      <c r="I283" s="63" t="str">
        <f t="shared" si="19"/>
        <v>NR</v>
      </c>
      <c r="J283" s="62"/>
    </row>
    <row r="284" spans="1:10" ht="20.149999999999999" customHeight="1" x14ac:dyDescent="0.3">
      <c r="A284" s="19"/>
      <c r="B284" s="19"/>
      <c r="C284" s="27" t="s">
        <v>25</v>
      </c>
      <c r="D284" s="8"/>
      <c r="E284" s="9"/>
      <c r="F284" s="63" t="str">
        <f t="shared" si="20"/>
        <v>NR</v>
      </c>
      <c r="G284" s="8"/>
      <c r="H284" s="9"/>
      <c r="I284" s="63" t="str">
        <f t="shared" si="19"/>
        <v>NR</v>
      </c>
      <c r="J284" s="62"/>
    </row>
    <row r="285" spans="1:10" ht="20.149999999999999" customHeight="1" x14ac:dyDescent="0.3">
      <c r="A285" s="19"/>
      <c r="B285" s="19"/>
      <c r="C285" s="27" t="s">
        <v>26</v>
      </c>
      <c r="D285" s="8"/>
      <c r="E285" s="9"/>
      <c r="F285" s="63" t="str">
        <f t="shared" si="20"/>
        <v>NR</v>
      </c>
      <c r="G285" s="8"/>
      <c r="H285" s="9"/>
      <c r="I285" s="63" t="str">
        <f t="shared" si="19"/>
        <v>NR</v>
      </c>
      <c r="J285" s="62"/>
    </row>
    <row r="286" spans="1:10" ht="20.149999999999999" customHeight="1" x14ac:dyDescent="0.3">
      <c r="A286" s="19"/>
      <c r="B286" s="19"/>
      <c r="C286" s="27" t="s">
        <v>27</v>
      </c>
      <c r="D286" s="8"/>
      <c r="E286" s="9"/>
      <c r="F286" s="63" t="str">
        <f t="shared" si="20"/>
        <v>NR</v>
      </c>
      <c r="G286" s="8"/>
      <c r="H286" s="9"/>
      <c r="I286" s="63" t="str">
        <f t="shared" si="19"/>
        <v>NR</v>
      </c>
      <c r="J286" s="62"/>
    </row>
    <row r="287" spans="1:10" ht="20.149999999999999" customHeight="1" x14ac:dyDescent="0.3">
      <c r="A287" s="19"/>
      <c r="B287" s="19"/>
      <c r="C287" s="27" t="s">
        <v>28</v>
      </c>
      <c r="D287" s="8"/>
      <c r="E287" s="9"/>
      <c r="F287" s="63" t="str">
        <f t="shared" si="20"/>
        <v>NR</v>
      </c>
      <c r="G287" s="8"/>
      <c r="H287" s="9"/>
      <c r="I287" s="63" t="str">
        <f t="shared" si="19"/>
        <v>NR</v>
      </c>
      <c r="J287" s="62"/>
    </row>
    <row r="288" spans="1:10" ht="20.149999999999999" customHeight="1" x14ac:dyDescent="0.3">
      <c r="A288" s="19"/>
      <c r="B288" s="19"/>
      <c r="C288" s="27" t="s">
        <v>29</v>
      </c>
      <c r="D288" s="8"/>
      <c r="E288" s="9"/>
      <c r="F288" s="63" t="str">
        <f t="shared" si="20"/>
        <v>NR</v>
      </c>
      <c r="G288" s="8"/>
      <c r="H288" s="9"/>
      <c r="I288" s="63" t="str">
        <f t="shared" si="19"/>
        <v>NR</v>
      </c>
      <c r="J288" s="62"/>
    </row>
    <row r="289" spans="1:10" ht="20.149999999999999" customHeight="1" x14ac:dyDescent="0.3">
      <c r="A289" s="19"/>
      <c r="B289" s="19"/>
      <c r="C289" s="27" t="s">
        <v>30</v>
      </c>
      <c r="D289" s="8"/>
      <c r="E289" s="9"/>
      <c r="F289" s="63" t="str">
        <f t="shared" si="20"/>
        <v>NR</v>
      </c>
      <c r="G289" s="8"/>
      <c r="H289" s="9"/>
      <c r="I289" s="63" t="str">
        <f t="shared" si="19"/>
        <v>NR</v>
      </c>
      <c r="J289" s="62"/>
    </row>
    <row r="290" spans="1:10" ht="20.149999999999999" customHeight="1" x14ac:dyDescent="0.3">
      <c r="A290" s="19"/>
      <c r="B290" s="19"/>
      <c r="C290" s="27" t="s">
        <v>31</v>
      </c>
      <c r="D290" s="8"/>
      <c r="E290" s="9"/>
      <c r="F290" s="63" t="str">
        <f t="shared" si="20"/>
        <v>NR</v>
      </c>
      <c r="G290" s="8"/>
      <c r="H290" s="9"/>
      <c r="I290" s="63" t="str">
        <f t="shared" si="19"/>
        <v>NR</v>
      </c>
      <c r="J290" s="62"/>
    </row>
    <row r="291" spans="1:10" ht="20.149999999999999" customHeight="1" x14ac:dyDescent="0.3">
      <c r="A291" s="19"/>
      <c r="B291" s="19"/>
      <c r="C291" s="27" t="s">
        <v>32</v>
      </c>
      <c r="D291" s="8"/>
      <c r="E291" s="9"/>
      <c r="F291" s="63" t="str">
        <f t="shared" si="20"/>
        <v>NR</v>
      </c>
      <c r="G291" s="8"/>
      <c r="H291" s="9"/>
      <c r="I291" s="63" t="str">
        <f t="shared" si="19"/>
        <v>NR</v>
      </c>
      <c r="J291" s="62"/>
    </row>
    <row r="292" spans="1:10" ht="20.149999999999999" customHeight="1" x14ac:dyDescent="0.3">
      <c r="A292" s="19"/>
      <c r="B292" s="19"/>
      <c r="C292" s="27" t="s">
        <v>33</v>
      </c>
      <c r="D292" s="8"/>
      <c r="E292" s="9"/>
      <c r="F292" s="63" t="str">
        <f t="shared" si="20"/>
        <v>NR</v>
      </c>
      <c r="G292" s="8"/>
      <c r="H292" s="9"/>
      <c r="I292" s="63" t="str">
        <f t="shared" si="19"/>
        <v>NR</v>
      </c>
      <c r="J292" s="62"/>
    </row>
    <row r="293" spans="1:10" ht="20.149999999999999" customHeight="1" x14ac:dyDescent="0.3">
      <c r="A293" s="19"/>
      <c r="B293" s="19"/>
      <c r="C293" s="27" t="s">
        <v>34</v>
      </c>
      <c r="D293" s="8"/>
      <c r="E293" s="9"/>
      <c r="F293" s="63" t="str">
        <f t="shared" si="20"/>
        <v>NR</v>
      </c>
      <c r="G293" s="8"/>
      <c r="H293" s="9"/>
      <c r="I293" s="63" t="str">
        <f t="shared" si="19"/>
        <v>NR</v>
      </c>
      <c r="J293" s="62"/>
    </row>
    <row r="294" spans="1:10" ht="20.149999999999999" customHeight="1" thickBot="1" x14ac:dyDescent="0.35">
      <c r="A294" s="19"/>
      <c r="B294" s="19"/>
      <c r="C294" s="28" t="s">
        <v>12</v>
      </c>
      <c r="D294" s="57" t="str">
        <f>IF(COUNT(D272:D293)=0,"NR",SUM(D272:D293))</f>
        <v>NR</v>
      </c>
      <c r="E294" s="58" t="str">
        <f>IF(COUNT(E272:E293)=0,"NR",SUM(E272:E293))</f>
        <v>NR</v>
      </c>
      <c r="F294" s="59" t="str">
        <f t="shared" si="20"/>
        <v>NR</v>
      </c>
      <c r="G294" s="57" t="str">
        <f>IF(COUNT(G272:G293)=0,"NR",SUM(G272:G293))</f>
        <v>NR</v>
      </c>
      <c r="H294" s="58" t="str">
        <f>IF(COUNT(H272:H293)=0,"NR",SUM(H272:H293))</f>
        <v>NR</v>
      </c>
      <c r="I294" s="59" t="str">
        <f t="shared" si="19"/>
        <v>NR</v>
      </c>
      <c r="J294" s="62"/>
    </row>
    <row r="295" spans="1:10" s="1" customFormat="1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</row>
    <row r="296" spans="1:10" s="1" customFormat="1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</row>
    <row r="297" spans="1:10" s="1" customFormat="1" ht="13" x14ac:dyDescent="0.3">
      <c r="A297" s="19"/>
      <c r="B297" s="20" t="s">
        <v>5</v>
      </c>
      <c r="C297" s="19"/>
      <c r="D297" s="20" t="s">
        <v>47</v>
      </c>
      <c r="E297" s="19"/>
      <c r="F297" s="19"/>
      <c r="G297" s="19"/>
      <c r="H297" s="19"/>
      <c r="I297" s="19"/>
      <c r="J297" s="19"/>
    </row>
    <row r="298" spans="1:10" s="1" customFormat="1" ht="13" thickBot="1" x14ac:dyDescent="0.3">
      <c r="A298" s="19"/>
      <c r="B298" s="19"/>
      <c r="C298" s="19"/>
      <c r="D298" s="19"/>
      <c r="E298" s="19"/>
      <c r="F298" s="19"/>
      <c r="G298" s="19"/>
      <c r="H298" s="19"/>
      <c r="I298" s="19"/>
      <c r="J298" s="19"/>
    </row>
    <row r="299" spans="1:10" s="1" customFormat="1" ht="20.149999999999999" customHeight="1" x14ac:dyDescent="0.3">
      <c r="A299" s="19"/>
      <c r="B299" s="19"/>
      <c r="C299" s="91" t="s">
        <v>7</v>
      </c>
      <c r="D299" s="99" t="s">
        <v>8</v>
      </c>
      <c r="E299" s="100"/>
      <c r="F299" s="101"/>
      <c r="G299" s="99" t="s">
        <v>9</v>
      </c>
      <c r="H299" s="100"/>
      <c r="I299" s="101"/>
      <c r="J299" s="19"/>
    </row>
    <row r="300" spans="1:10" s="1" customFormat="1" ht="20.149999999999999" customHeight="1" thickBot="1" x14ac:dyDescent="0.35">
      <c r="A300" s="19"/>
      <c r="B300" s="19"/>
      <c r="C300" s="92"/>
      <c r="D300" s="2" t="s">
        <v>10</v>
      </c>
      <c r="E300" s="3" t="s">
        <v>11</v>
      </c>
      <c r="F300" s="4" t="s">
        <v>12</v>
      </c>
      <c r="G300" s="2" t="s">
        <v>10</v>
      </c>
      <c r="H300" s="3" t="s">
        <v>11</v>
      </c>
      <c r="I300" s="4" t="s">
        <v>12</v>
      </c>
      <c r="J300" s="19"/>
    </row>
    <row r="301" spans="1:10" ht="20.149999999999999" customHeight="1" x14ac:dyDescent="0.3">
      <c r="A301" s="19"/>
      <c r="B301" s="19"/>
      <c r="C301" s="24" t="s">
        <v>13</v>
      </c>
      <c r="D301" s="6"/>
      <c r="E301" s="7"/>
      <c r="F301" s="55" t="str">
        <f>IF(COUNT(D301:E301)=0,"NR",SUM(D301:E301))</f>
        <v>NR</v>
      </c>
      <c r="G301" s="6"/>
      <c r="H301" s="7"/>
      <c r="I301" s="55" t="str">
        <f t="shared" ref="I301:I323" si="21">IF(COUNT(G301:H301)=0,"NR",SUM(G301:H301))</f>
        <v>NR</v>
      </c>
      <c r="J301" s="62"/>
    </row>
    <row r="302" spans="1:10" ht="20.149999999999999" customHeight="1" x14ac:dyDescent="0.3">
      <c r="A302" s="19"/>
      <c r="B302" s="19"/>
      <c r="C302" s="25" t="s">
        <v>14</v>
      </c>
      <c r="D302" s="8"/>
      <c r="E302" s="9"/>
      <c r="F302" s="63" t="str">
        <f t="shared" ref="F302:F323" si="22">IF(COUNT(D302:E302)=0,"NR",SUM(D302:E302))</f>
        <v>NR</v>
      </c>
      <c r="G302" s="8"/>
      <c r="H302" s="9"/>
      <c r="I302" s="63" t="str">
        <f t="shared" si="21"/>
        <v>NR</v>
      </c>
      <c r="J302" s="62"/>
    </row>
    <row r="303" spans="1:10" ht="20.149999999999999" customHeight="1" x14ac:dyDescent="0.3">
      <c r="A303" s="19"/>
      <c r="B303" s="19"/>
      <c r="C303" s="26" t="s">
        <v>15</v>
      </c>
      <c r="D303" s="8"/>
      <c r="E303" s="9"/>
      <c r="F303" s="63" t="str">
        <f t="shared" si="22"/>
        <v>NR</v>
      </c>
      <c r="G303" s="8"/>
      <c r="H303" s="9"/>
      <c r="I303" s="63" t="str">
        <f t="shared" si="21"/>
        <v>NR</v>
      </c>
      <c r="J303" s="62"/>
    </row>
    <row r="304" spans="1:10" ht="20.149999999999999" customHeight="1" x14ac:dyDescent="0.3">
      <c r="A304" s="19"/>
      <c r="B304" s="19"/>
      <c r="C304" s="26" t="s">
        <v>16</v>
      </c>
      <c r="D304" s="8"/>
      <c r="E304" s="9"/>
      <c r="F304" s="63" t="str">
        <f t="shared" si="22"/>
        <v>NR</v>
      </c>
      <c r="G304" s="8"/>
      <c r="H304" s="9"/>
      <c r="I304" s="63" t="str">
        <f t="shared" si="21"/>
        <v>NR</v>
      </c>
      <c r="J304" s="62"/>
    </row>
    <row r="305" spans="1:10" ht="20.149999999999999" customHeight="1" x14ac:dyDescent="0.3">
      <c r="A305" s="19"/>
      <c r="B305" s="19"/>
      <c r="C305" s="27" t="s">
        <v>17</v>
      </c>
      <c r="D305" s="8"/>
      <c r="E305" s="9"/>
      <c r="F305" s="63" t="str">
        <f t="shared" si="22"/>
        <v>NR</v>
      </c>
      <c r="G305" s="8"/>
      <c r="H305" s="9"/>
      <c r="I305" s="63" t="str">
        <f t="shared" si="21"/>
        <v>NR</v>
      </c>
      <c r="J305" s="62"/>
    </row>
    <row r="306" spans="1:10" ht="20.149999999999999" customHeight="1" x14ac:dyDescent="0.3">
      <c r="A306" s="19"/>
      <c r="B306" s="19"/>
      <c r="C306" s="27" t="s">
        <v>18</v>
      </c>
      <c r="D306" s="8"/>
      <c r="E306" s="9"/>
      <c r="F306" s="63" t="str">
        <f t="shared" si="22"/>
        <v>NR</v>
      </c>
      <c r="G306" s="8"/>
      <c r="H306" s="9"/>
      <c r="I306" s="63" t="str">
        <f t="shared" si="21"/>
        <v>NR</v>
      </c>
      <c r="J306" s="62"/>
    </row>
    <row r="307" spans="1:10" ht="20.149999999999999" customHeight="1" x14ac:dyDescent="0.3">
      <c r="A307" s="19"/>
      <c r="B307" s="19"/>
      <c r="C307" s="27" t="s">
        <v>19</v>
      </c>
      <c r="D307" s="8"/>
      <c r="E307" s="9"/>
      <c r="F307" s="63" t="str">
        <f t="shared" si="22"/>
        <v>NR</v>
      </c>
      <c r="G307" s="8"/>
      <c r="H307" s="9"/>
      <c r="I307" s="63" t="str">
        <f t="shared" si="21"/>
        <v>NR</v>
      </c>
      <c r="J307" s="62"/>
    </row>
    <row r="308" spans="1:10" ht="20.149999999999999" customHeight="1" x14ac:dyDescent="0.3">
      <c r="A308" s="19"/>
      <c r="B308" s="19"/>
      <c r="C308" s="27" t="s">
        <v>20</v>
      </c>
      <c r="D308" s="8"/>
      <c r="E308" s="9"/>
      <c r="F308" s="63" t="str">
        <f t="shared" si="22"/>
        <v>NR</v>
      </c>
      <c r="G308" s="8"/>
      <c r="H308" s="9"/>
      <c r="I308" s="63" t="str">
        <f t="shared" si="21"/>
        <v>NR</v>
      </c>
      <c r="J308" s="62"/>
    </row>
    <row r="309" spans="1:10" ht="20.149999999999999" customHeight="1" x14ac:dyDescent="0.3">
      <c r="A309" s="19"/>
      <c r="B309" s="19"/>
      <c r="C309" s="27" t="s">
        <v>21</v>
      </c>
      <c r="D309" s="8"/>
      <c r="E309" s="9"/>
      <c r="F309" s="63" t="str">
        <f t="shared" si="22"/>
        <v>NR</v>
      </c>
      <c r="G309" s="8"/>
      <c r="H309" s="9"/>
      <c r="I309" s="63" t="str">
        <f t="shared" si="21"/>
        <v>NR</v>
      </c>
      <c r="J309" s="62"/>
    </row>
    <row r="310" spans="1:10" ht="20.149999999999999" customHeight="1" x14ac:dyDescent="0.3">
      <c r="A310" s="19"/>
      <c r="B310" s="19"/>
      <c r="C310" s="27" t="s">
        <v>22</v>
      </c>
      <c r="D310" s="8"/>
      <c r="E310" s="9"/>
      <c r="F310" s="63" t="str">
        <f t="shared" si="22"/>
        <v>NR</v>
      </c>
      <c r="G310" s="8"/>
      <c r="H310" s="9"/>
      <c r="I310" s="63" t="str">
        <f t="shared" si="21"/>
        <v>NR</v>
      </c>
      <c r="J310" s="62"/>
    </row>
    <row r="311" spans="1:10" ht="20.149999999999999" customHeight="1" x14ac:dyDescent="0.3">
      <c r="A311" s="19"/>
      <c r="B311" s="19"/>
      <c r="C311" s="27" t="s">
        <v>23</v>
      </c>
      <c r="D311" s="8"/>
      <c r="E311" s="9"/>
      <c r="F311" s="63" t="str">
        <f t="shared" si="22"/>
        <v>NR</v>
      </c>
      <c r="G311" s="8"/>
      <c r="H311" s="9"/>
      <c r="I311" s="63" t="str">
        <f t="shared" si="21"/>
        <v>NR</v>
      </c>
      <c r="J311" s="62"/>
    </row>
    <row r="312" spans="1:10" ht="20.149999999999999" customHeight="1" x14ac:dyDescent="0.3">
      <c r="A312" s="19"/>
      <c r="B312" s="19"/>
      <c r="C312" s="27" t="s">
        <v>24</v>
      </c>
      <c r="D312" s="8"/>
      <c r="E312" s="9"/>
      <c r="F312" s="63" t="str">
        <f t="shared" si="22"/>
        <v>NR</v>
      </c>
      <c r="G312" s="8"/>
      <c r="H312" s="9"/>
      <c r="I312" s="63" t="str">
        <f t="shared" si="21"/>
        <v>NR</v>
      </c>
      <c r="J312" s="62"/>
    </row>
    <row r="313" spans="1:10" ht="20.149999999999999" customHeight="1" x14ac:dyDescent="0.3">
      <c r="A313" s="19"/>
      <c r="B313" s="19"/>
      <c r="C313" s="27" t="s">
        <v>25</v>
      </c>
      <c r="D313" s="8"/>
      <c r="E313" s="9"/>
      <c r="F313" s="63" t="str">
        <f t="shared" si="22"/>
        <v>NR</v>
      </c>
      <c r="G313" s="8"/>
      <c r="H313" s="9"/>
      <c r="I313" s="63" t="str">
        <f t="shared" si="21"/>
        <v>NR</v>
      </c>
      <c r="J313" s="62"/>
    </row>
    <row r="314" spans="1:10" ht="20.149999999999999" customHeight="1" x14ac:dyDescent="0.3">
      <c r="A314" s="19"/>
      <c r="B314" s="19"/>
      <c r="C314" s="27" t="s">
        <v>26</v>
      </c>
      <c r="D314" s="8"/>
      <c r="E314" s="9"/>
      <c r="F314" s="63" t="str">
        <f t="shared" si="22"/>
        <v>NR</v>
      </c>
      <c r="G314" s="8"/>
      <c r="H314" s="9"/>
      <c r="I314" s="63" t="str">
        <f t="shared" si="21"/>
        <v>NR</v>
      </c>
      <c r="J314" s="62"/>
    </row>
    <row r="315" spans="1:10" ht="20.149999999999999" customHeight="1" x14ac:dyDescent="0.3">
      <c r="A315" s="19"/>
      <c r="B315" s="19"/>
      <c r="C315" s="27" t="s">
        <v>27</v>
      </c>
      <c r="D315" s="8"/>
      <c r="E315" s="9"/>
      <c r="F315" s="63" t="str">
        <f t="shared" si="22"/>
        <v>NR</v>
      </c>
      <c r="G315" s="8"/>
      <c r="H315" s="9"/>
      <c r="I315" s="63" t="str">
        <f t="shared" si="21"/>
        <v>NR</v>
      </c>
      <c r="J315" s="62"/>
    </row>
    <row r="316" spans="1:10" ht="20.149999999999999" customHeight="1" x14ac:dyDescent="0.3">
      <c r="A316" s="19"/>
      <c r="B316" s="19"/>
      <c r="C316" s="27" t="s">
        <v>28</v>
      </c>
      <c r="D316" s="8"/>
      <c r="E316" s="9"/>
      <c r="F316" s="63" t="str">
        <f t="shared" si="22"/>
        <v>NR</v>
      </c>
      <c r="G316" s="8"/>
      <c r="H316" s="9"/>
      <c r="I316" s="63" t="str">
        <f t="shared" si="21"/>
        <v>NR</v>
      </c>
      <c r="J316" s="62"/>
    </row>
    <row r="317" spans="1:10" ht="20.149999999999999" customHeight="1" x14ac:dyDescent="0.3">
      <c r="A317" s="19"/>
      <c r="B317" s="19"/>
      <c r="C317" s="27" t="s">
        <v>29</v>
      </c>
      <c r="D317" s="8"/>
      <c r="E317" s="9"/>
      <c r="F317" s="63" t="str">
        <f t="shared" si="22"/>
        <v>NR</v>
      </c>
      <c r="G317" s="8"/>
      <c r="H317" s="9"/>
      <c r="I317" s="63" t="str">
        <f t="shared" si="21"/>
        <v>NR</v>
      </c>
      <c r="J317" s="62"/>
    </row>
    <row r="318" spans="1:10" ht="20.149999999999999" customHeight="1" x14ac:dyDescent="0.3">
      <c r="A318" s="19"/>
      <c r="B318" s="19"/>
      <c r="C318" s="27" t="s">
        <v>30</v>
      </c>
      <c r="D318" s="8"/>
      <c r="E318" s="9"/>
      <c r="F318" s="63" t="str">
        <f t="shared" si="22"/>
        <v>NR</v>
      </c>
      <c r="G318" s="8"/>
      <c r="H318" s="9"/>
      <c r="I318" s="63" t="str">
        <f t="shared" si="21"/>
        <v>NR</v>
      </c>
      <c r="J318" s="62"/>
    </row>
    <row r="319" spans="1:10" ht="20.149999999999999" customHeight="1" x14ac:dyDescent="0.3">
      <c r="A319" s="19"/>
      <c r="B319" s="19"/>
      <c r="C319" s="27" t="s">
        <v>31</v>
      </c>
      <c r="D319" s="8"/>
      <c r="E319" s="9"/>
      <c r="F319" s="63" t="str">
        <f t="shared" si="22"/>
        <v>NR</v>
      </c>
      <c r="G319" s="8"/>
      <c r="H319" s="9"/>
      <c r="I319" s="63" t="str">
        <f t="shared" si="21"/>
        <v>NR</v>
      </c>
      <c r="J319" s="62"/>
    </row>
    <row r="320" spans="1:10" ht="20.149999999999999" customHeight="1" x14ac:dyDescent="0.3">
      <c r="A320" s="19"/>
      <c r="B320" s="19"/>
      <c r="C320" s="27" t="s">
        <v>32</v>
      </c>
      <c r="D320" s="8"/>
      <c r="E320" s="9"/>
      <c r="F320" s="63" t="str">
        <f t="shared" si="22"/>
        <v>NR</v>
      </c>
      <c r="G320" s="8"/>
      <c r="H320" s="9"/>
      <c r="I320" s="63" t="str">
        <f t="shared" si="21"/>
        <v>NR</v>
      </c>
      <c r="J320" s="62"/>
    </row>
    <row r="321" spans="1:10" ht="20.149999999999999" customHeight="1" x14ac:dyDescent="0.3">
      <c r="A321" s="19"/>
      <c r="B321" s="19"/>
      <c r="C321" s="27" t="s">
        <v>33</v>
      </c>
      <c r="D321" s="8"/>
      <c r="E321" s="9"/>
      <c r="F321" s="63" t="str">
        <f t="shared" si="22"/>
        <v>NR</v>
      </c>
      <c r="G321" s="8"/>
      <c r="H321" s="9"/>
      <c r="I321" s="63" t="str">
        <f t="shared" si="21"/>
        <v>NR</v>
      </c>
      <c r="J321" s="62"/>
    </row>
    <row r="322" spans="1:10" ht="20.149999999999999" customHeight="1" x14ac:dyDescent="0.3">
      <c r="A322" s="19"/>
      <c r="B322" s="19"/>
      <c r="C322" s="27" t="s">
        <v>34</v>
      </c>
      <c r="D322" s="8"/>
      <c r="E322" s="9"/>
      <c r="F322" s="63" t="str">
        <f t="shared" si="22"/>
        <v>NR</v>
      </c>
      <c r="G322" s="8"/>
      <c r="H322" s="9"/>
      <c r="I322" s="63" t="str">
        <f t="shared" si="21"/>
        <v>NR</v>
      </c>
      <c r="J322" s="62"/>
    </row>
    <row r="323" spans="1:10" ht="20.149999999999999" customHeight="1" thickBot="1" x14ac:dyDescent="0.35">
      <c r="A323" s="19"/>
      <c r="B323" s="19"/>
      <c r="C323" s="28" t="s">
        <v>12</v>
      </c>
      <c r="D323" s="57" t="str">
        <f>IF(COUNT(D301:D322)=0,"NR",SUM(D301:D322))</f>
        <v>NR</v>
      </c>
      <c r="E323" s="58" t="str">
        <f>IF(COUNT(E301:E322)=0,"NR",SUM(E301:E322))</f>
        <v>NR</v>
      </c>
      <c r="F323" s="59" t="str">
        <f t="shared" si="22"/>
        <v>NR</v>
      </c>
      <c r="G323" s="57" t="str">
        <f>IF(COUNT(G301:G322)=0,"NR",SUM(G301:G322))</f>
        <v>NR</v>
      </c>
      <c r="H323" s="58" t="str">
        <f>IF(COUNT(H301:H322)=0,"NR",SUM(H301:H322))</f>
        <v>NR</v>
      </c>
      <c r="I323" s="59" t="str">
        <f t="shared" si="21"/>
        <v>NR</v>
      </c>
      <c r="J323" s="62"/>
    </row>
    <row r="324" spans="1:10" x14ac:dyDescent="0.25"/>
    <row r="325" spans="1:10" x14ac:dyDescent="0.25">
      <c r="C325" s="40" t="s">
        <v>48</v>
      </c>
    </row>
  </sheetData>
  <mergeCells count="40">
    <mergeCell ref="D69:F69"/>
    <mergeCell ref="D98:F98"/>
    <mergeCell ref="G127:I127"/>
    <mergeCell ref="D156:F156"/>
    <mergeCell ref="D127:F127"/>
    <mergeCell ref="C299:C300"/>
    <mergeCell ref="D299:F299"/>
    <mergeCell ref="G299:I299"/>
    <mergeCell ref="D270:F270"/>
    <mergeCell ref="G270:I270"/>
    <mergeCell ref="C270:C271"/>
    <mergeCell ref="C156:C157"/>
    <mergeCell ref="E268:I268"/>
    <mergeCell ref="C241:C242"/>
    <mergeCell ref="C127:C128"/>
    <mergeCell ref="D241:F241"/>
    <mergeCell ref="G241:I241"/>
    <mergeCell ref="G156:I156"/>
    <mergeCell ref="C212:C213"/>
    <mergeCell ref="D212:F212"/>
    <mergeCell ref="G212:I212"/>
    <mergeCell ref="C184:C185"/>
    <mergeCell ref="D184:F184"/>
    <mergeCell ref="G184:I184"/>
    <mergeCell ref="A5:J5"/>
    <mergeCell ref="A1:J1"/>
    <mergeCell ref="A6:J6"/>
    <mergeCell ref="C98:C99"/>
    <mergeCell ref="A2:J2"/>
    <mergeCell ref="A3:J3"/>
    <mergeCell ref="A4:J4"/>
    <mergeCell ref="G40:I40"/>
    <mergeCell ref="G69:I69"/>
    <mergeCell ref="G98:I98"/>
    <mergeCell ref="C11:C12"/>
    <mergeCell ref="C69:C70"/>
    <mergeCell ref="D11:F11"/>
    <mergeCell ref="G11:I11"/>
    <mergeCell ref="C40:C41"/>
    <mergeCell ref="D40:F40"/>
  </mergeCells>
  <phoneticPr fontId="0" type="noConversion"/>
  <conditionalFormatting sqref="A1:J1">
    <cfRule type="cellIs" dxfId="3" priority="2" stopIfTrue="1" operator="equal">
      <formula>"&lt; Name of HMO &gt;"</formula>
    </cfRule>
  </conditionalFormatting>
  <conditionalFormatting sqref="E268:I268">
    <cfRule type="cellIs" dxfId="2" priority="3" stopIfTrue="1" operator="equal">
      <formula>"Please Specify"</formula>
    </cfRule>
  </conditionalFormatting>
  <conditionalFormatting sqref="D272:I294">
    <cfRule type="expression" dxfId="1" priority="4" stopIfTrue="1">
      <formula>NOT(#REF!)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272:E293 G272:H293" xr:uid="{00000000-0002-0000-0000-000001000000}">
      <formula1>#REF!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22" max="9" man="1"/>
    <brk id="151" max="16383" man="1"/>
    <brk id="208" max="16383" man="1"/>
    <brk id="236" max="16383" man="1"/>
    <brk id="265" max="16383" man="1"/>
    <brk id="29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7"/>
  <sheetViews>
    <sheetView workbookViewId="0">
      <pane xSplit="1" ySplit="3" topLeftCell="AL4" activePane="bottomRight" state="frozen"/>
      <selection pane="topRight" sqref="A1:N1"/>
      <selection pane="bottomLeft" sqref="A1:N1"/>
      <selection pane="bottomRight" sqref="A1:N1"/>
    </sheetView>
  </sheetViews>
  <sheetFormatPr defaultRowHeight="12.5" x14ac:dyDescent="0.25"/>
  <cols>
    <col min="2" max="2" width="4.7265625" customWidth="1"/>
    <col min="6" max="6" width="3.26953125" customWidth="1"/>
    <col min="10" max="10" width="2.81640625" customWidth="1"/>
    <col min="14" max="14" width="2.81640625" customWidth="1"/>
    <col min="15" max="17" width="8.81640625" customWidth="1"/>
    <col min="18" max="18" width="3.54296875" customWidth="1"/>
    <col min="19" max="21" width="8.81640625" customWidth="1"/>
    <col min="22" max="22" width="2.7265625" customWidth="1"/>
    <col min="23" max="25" width="8.81640625" customWidth="1"/>
    <col min="26" max="26" width="4.26953125" customWidth="1"/>
    <col min="27" max="29" width="8.81640625" customWidth="1"/>
    <col min="30" max="30" width="3.1796875" customWidth="1"/>
    <col min="34" max="34" width="2.54296875" customWidth="1"/>
    <col min="37" max="37" width="11.26953125" customWidth="1"/>
    <col min="38" max="38" width="3.7265625" customWidth="1"/>
    <col min="41" max="41" width="11" customWidth="1"/>
    <col min="42" max="42" width="4.26953125" customWidth="1"/>
    <col min="46" max="46" width="2.26953125" customWidth="1"/>
    <col min="49" max="49" width="10" customWidth="1"/>
  </cols>
  <sheetData>
    <row r="1" spans="1:53" ht="13" x14ac:dyDescent="0.3">
      <c r="A1" s="20" t="s">
        <v>5</v>
      </c>
      <c r="B1" s="19"/>
      <c r="C1" s="20" t="s">
        <v>41</v>
      </c>
      <c r="D1" s="19"/>
      <c r="E1" s="19"/>
      <c r="F1" s="19"/>
      <c r="G1" s="19"/>
    </row>
    <row r="2" spans="1:53" ht="13" thickBot="1" x14ac:dyDescent="0.3"/>
    <row r="3" spans="1:53" ht="13.15" customHeight="1" x14ac:dyDescent="0.3">
      <c r="A3" s="91" t="s">
        <v>7</v>
      </c>
      <c r="B3" s="80"/>
      <c r="C3" s="99" t="s">
        <v>49</v>
      </c>
      <c r="D3" s="100"/>
      <c r="E3" s="101"/>
      <c r="G3" s="99" t="s">
        <v>50</v>
      </c>
      <c r="H3" s="100"/>
      <c r="I3" s="101"/>
      <c r="K3" s="99" t="s">
        <v>51</v>
      </c>
      <c r="L3" s="100"/>
      <c r="M3" s="101"/>
      <c r="O3" s="99" t="s">
        <v>52</v>
      </c>
      <c r="P3" s="100"/>
      <c r="Q3" s="101"/>
      <c r="S3" s="99" t="s">
        <v>53</v>
      </c>
      <c r="T3" s="100"/>
      <c r="U3" s="101"/>
      <c r="W3" s="99" t="s">
        <v>54</v>
      </c>
      <c r="X3" s="100"/>
      <c r="Y3" s="101"/>
      <c r="AA3" s="99" t="s">
        <v>55</v>
      </c>
      <c r="AB3" s="100"/>
      <c r="AC3" s="101"/>
      <c r="AE3" s="99" t="s">
        <v>56</v>
      </c>
      <c r="AF3" s="100"/>
      <c r="AG3" s="101"/>
      <c r="AI3" s="99" t="s">
        <v>57</v>
      </c>
      <c r="AJ3" s="100"/>
      <c r="AK3" s="101"/>
      <c r="AM3" s="99" t="s">
        <v>58</v>
      </c>
      <c r="AN3" s="100"/>
      <c r="AO3" s="101"/>
      <c r="AQ3" s="99" t="s">
        <v>59</v>
      </c>
      <c r="AR3" s="100"/>
      <c r="AS3" s="101"/>
      <c r="AU3" s="99" t="s">
        <v>60</v>
      </c>
      <c r="AV3" s="100"/>
      <c r="AW3" s="101"/>
      <c r="AY3" s="99" t="s">
        <v>61</v>
      </c>
      <c r="AZ3" s="100"/>
      <c r="BA3" s="101"/>
    </row>
    <row r="4" spans="1:53" ht="13.5" thickBot="1" x14ac:dyDescent="0.35">
      <c r="A4" s="92"/>
      <c r="B4" s="81"/>
      <c r="C4" s="2" t="s">
        <v>10</v>
      </c>
      <c r="D4" s="3" t="s">
        <v>11</v>
      </c>
      <c r="E4" s="4" t="s">
        <v>12</v>
      </c>
      <c r="G4" s="2" t="s">
        <v>10</v>
      </c>
      <c r="H4" s="3" t="s">
        <v>11</v>
      </c>
      <c r="I4" s="4" t="s">
        <v>12</v>
      </c>
      <c r="K4" s="2" t="s">
        <v>10</v>
      </c>
      <c r="L4" s="3" t="s">
        <v>11</v>
      </c>
      <c r="M4" s="4" t="s">
        <v>12</v>
      </c>
      <c r="O4" s="2" t="s">
        <v>10</v>
      </c>
      <c r="P4" s="3" t="s">
        <v>11</v>
      </c>
      <c r="Q4" s="4" t="s">
        <v>12</v>
      </c>
      <c r="S4" s="2" t="s">
        <v>10</v>
      </c>
      <c r="T4" s="3" t="s">
        <v>11</v>
      </c>
      <c r="U4" s="4" t="s">
        <v>12</v>
      </c>
      <c r="W4" s="2" t="s">
        <v>10</v>
      </c>
      <c r="X4" s="3" t="s">
        <v>11</v>
      </c>
      <c r="Y4" s="4" t="s">
        <v>12</v>
      </c>
      <c r="AA4" s="2" t="s">
        <v>10</v>
      </c>
      <c r="AB4" s="3" t="s">
        <v>11</v>
      </c>
      <c r="AC4" s="4" t="s">
        <v>12</v>
      </c>
      <c r="AE4" s="2" t="s">
        <v>10</v>
      </c>
      <c r="AF4" s="3" t="s">
        <v>11</v>
      </c>
      <c r="AG4" s="4" t="s">
        <v>12</v>
      </c>
      <c r="AI4" s="2" t="s">
        <v>10</v>
      </c>
      <c r="AJ4" s="3" t="s">
        <v>11</v>
      </c>
      <c r="AK4" s="4" t="s">
        <v>12</v>
      </c>
      <c r="AM4" s="2" t="s">
        <v>10</v>
      </c>
      <c r="AN4" s="3" t="s">
        <v>11</v>
      </c>
      <c r="AO4" s="4" t="s">
        <v>12</v>
      </c>
      <c r="AQ4" s="2" t="s">
        <v>10</v>
      </c>
      <c r="AR4" s="3" t="s">
        <v>11</v>
      </c>
      <c r="AS4" s="4" t="s">
        <v>12</v>
      </c>
      <c r="AU4" s="2" t="s">
        <v>10</v>
      </c>
      <c r="AV4" s="3" t="s">
        <v>11</v>
      </c>
      <c r="AW4" s="4" t="s">
        <v>12</v>
      </c>
      <c r="AY4" s="2" t="s">
        <v>10</v>
      </c>
      <c r="AZ4" s="3" t="s">
        <v>11</v>
      </c>
      <c r="BA4" s="4" t="s">
        <v>12</v>
      </c>
    </row>
    <row r="5" spans="1:53" ht="13.5" thickBot="1" x14ac:dyDescent="0.35">
      <c r="A5" s="24" t="s">
        <v>13</v>
      </c>
      <c r="B5" s="24"/>
      <c r="C5" s="8">
        <v>201</v>
      </c>
      <c r="D5" s="9">
        <v>196</v>
      </c>
      <c r="E5" s="55">
        <f>IF(COUNT(C5:D5)=0,"NR",SUM(C5:D5))</f>
        <v>397</v>
      </c>
      <c r="G5" s="8">
        <v>204</v>
      </c>
      <c r="H5" s="9">
        <v>204</v>
      </c>
      <c r="I5" s="55">
        <f>IF(COUNT(G5:H5)=0,"NR",SUM(G5:H5))</f>
        <v>408</v>
      </c>
      <c r="K5" s="8">
        <v>206</v>
      </c>
      <c r="L5" s="9">
        <v>205</v>
      </c>
      <c r="M5" s="55">
        <f>IF(COUNT(K5:L5)=0,"NR",SUM(K5:L5))</f>
        <v>411</v>
      </c>
      <c r="O5" s="8">
        <v>210</v>
      </c>
      <c r="P5" s="9">
        <v>210</v>
      </c>
      <c r="Q5" s="55">
        <f>IF(COUNT(O5:P5)=0,"NR",SUM(O5:P5))</f>
        <v>420</v>
      </c>
      <c r="S5" s="8">
        <v>203</v>
      </c>
      <c r="T5" s="9">
        <v>212</v>
      </c>
      <c r="U5" s="55">
        <f>IF(COUNT(S5:T5)=0,"NR",SUM(S5:T5))</f>
        <v>415</v>
      </c>
      <c r="W5" s="8">
        <v>200</v>
      </c>
      <c r="X5" s="9">
        <v>206</v>
      </c>
      <c r="Y5" s="55">
        <f>IF(COUNT(W5:X5)=0,"NR",SUM(W5:X5))</f>
        <v>406</v>
      </c>
      <c r="AA5" s="8">
        <v>203</v>
      </c>
      <c r="AB5" s="9">
        <v>203</v>
      </c>
      <c r="AC5" s="55">
        <f>IF(COUNT(AA5:AB5)=0,"NR",SUM(AA5:AB5))</f>
        <v>406</v>
      </c>
      <c r="AE5" s="8">
        <v>219</v>
      </c>
      <c r="AF5" s="9">
        <v>211</v>
      </c>
      <c r="AG5" s="55">
        <f>IF(COUNT(AE5:AF5)=0,"NR",SUM(AE5:AF5))</f>
        <v>430</v>
      </c>
      <c r="AI5" s="8">
        <v>220</v>
      </c>
      <c r="AJ5" s="9">
        <v>212</v>
      </c>
      <c r="AK5" s="55">
        <f>IF(COUNT(AI5:AJ5)=0,"NR",SUM(AI5:AJ5))</f>
        <v>432</v>
      </c>
      <c r="AM5" s="8">
        <v>218</v>
      </c>
      <c r="AN5" s="9">
        <v>212</v>
      </c>
      <c r="AO5" s="55">
        <f>IF(COUNT(AM5:AN5)=0,"NR",SUM(AM5:AN5))</f>
        <v>430</v>
      </c>
      <c r="AQ5" s="8">
        <v>215</v>
      </c>
      <c r="AR5" s="9">
        <v>213</v>
      </c>
      <c r="AS5" s="55">
        <f>IF(COUNT(AQ5:AR5)=0,"NR",SUM(AQ5:AR5))</f>
        <v>428</v>
      </c>
      <c r="AU5" s="8">
        <v>220</v>
      </c>
      <c r="AV5" s="9">
        <v>211</v>
      </c>
      <c r="AW5" s="55">
        <f>IF(COUNT(AU5:AV5)=0,"NR",SUM(AU5:AV5))</f>
        <v>431</v>
      </c>
      <c r="AY5" s="6">
        <f t="shared" ref="AY5:AZ20" si="0">C5+G5+K5+O5+S5+W5+AA5+AE5+AI5+AM5+AQ5+AU5</f>
        <v>2519</v>
      </c>
      <c r="AZ5" s="7">
        <f t="shared" si="0"/>
        <v>2495</v>
      </c>
      <c r="BA5" s="55">
        <f t="shared" ref="BA5:BA27" si="1">IF(COUNT(AY5:AZ5)=0,"NR",SUM(AY5:AZ5))</f>
        <v>5014</v>
      </c>
    </row>
    <row r="6" spans="1:53" ht="13.5" thickBot="1" x14ac:dyDescent="0.35">
      <c r="A6" s="25" t="s">
        <v>14</v>
      </c>
      <c r="B6" s="25"/>
      <c r="C6" s="8">
        <v>698</v>
      </c>
      <c r="D6" s="9">
        <v>726</v>
      </c>
      <c r="E6" s="63">
        <f t="shared" ref="E6:E27" si="2">IF(COUNT(C6:D6)=0,"NR",SUM(C6:D6))</f>
        <v>1424</v>
      </c>
      <c r="G6" s="8">
        <v>701</v>
      </c>
      <c r="H6" s="9">
        <v>735</v>
      </c>
      <c r="I6" s="63">
        <f t="shared" ref="I6:I9" si="3">IF(COUNT(G6:H6)=0,"NR",SUM(G6:H6))</f>
        <v>1436</v>
      </c>
      <c r="K6" s="8">
        <v>703</v>
      </c>
      <c r="L6" s="9">
        <v>745</v>
      </c>
      <c r="M6" s="63">
        <f t="shared" ref="M6:M9" si="4">IF(COUNT(K6:L6)=0,"NR",SUM(K6:L6))</f>
        <v>1448</v>
      </c>
      <c r="O6" s="8">
        <v>716</v>
      </c>
      <c r="P6" s="9">
        <v>744</v>
      </c>
      <c r="Q6" s="63">
        <f t="shared" ref="Q6:Q9" si="5">IF(COUNT(O6:P6)=0,"NR",SUM(O6:P6))</f>
        <v>1460</v>
      </c>
      <c r="S6" s="8">
        <v>721</v>
      </c>
      <c r="T6" s="9">
        <v>765</v>
      </c>
      <c r="U6" s="63">
        <f t="shared" ref="U6:U9" si="6">IF(COUNT(S6:T6)=0,"NR",SUM(S6:T6))</f>
        <v>1486</v>
      </c>
      <c r="W6" s="8">
        <v>718</v>
      </c>
      <c r="X6" s="9">
        <v>768</v>
      </c>
      <c r="Y6" s="63">
        <f t="shared" ref="Y6:Y9" si="7">IF(COUNT(W6:X6)=0,"NR",SUM(W6:X6))</f>
        <v>1486</v>
      </c>
      <c r="AA6" s="8">
        <v>737</v>
      </c>
      <c r="AB6" s="9">
        <v>781</v>
      </c>
      <c r="AC6" s="63">
        <f t="shared" ref="AC6:AC9" si="8">IF(COUNT(AA6:AB6)=0,"NR",SUM(AA6:AB6))</f>
        <v>1518</v>
      </c>
      <c r="AE6" s="8">
        <v>735</v>
      </c>
      <c r="AF6" s="9">
        <v>773</v>
      </c>
      <c r="AG6" s="63">
        <f t="shared" ref="AG6:AG9" si="9">IF(COUNT(AE6:AF6)=0,"NR",SUM(AE6:AF6))</f>
        <v>1508</v>
      </c>
      <c r="AI6" s="8">
        <v>731</v>
      </c>
      <c r="AJ6" s="9">
        <v>777</v>
      </c>
      <c r="AK6" s="63">
        <f t="shared" ref="AK6:AK9" si="10">IF(COUNT(AI6:AJ6)=0,"NR",SUM(AI6:AJ6))</f>
        <v>1508</v>
      </c>
      <c r="AM6" s="8">
        <v>731</v>
      </c>
      <c r="AN6" s="9">
        <v>790</v>
      </c>
      <c r="AO6" s="63">
        <f t="shared" ref="AO6:AO9" si="11">IF(COUNT(AM6:AN6)=0,"NR",SUM(AM6:AN6))</f>
        <v>1521</v>
      </c>
      <c r="AQ6" s="8">
        <v>710</v>
      </c>
      <c r="AR6" s="9">
        <v>778</v>
      </c>
      <c r="AS6" s="63">
        <f t="shared" ref="AS6:AS9" si="12">IF(COUNT(AQ6:AR6)=0,"NR",SUM(AQ6:AR6))</f>
        <v>1488</v>
      </c>
      <c r="AU6" s="8">
        <v>707</v>
      </c>
      <c r="AV6" s="9">
        <v>787</v>
      </c>
      <c r="AW6" s="63">
        <f t="shared" ref="AW6:AW9" si="13">IF(COUNT(AU6:AV6)=0,"NR",SUM(AU6:AV6))</f>
        <v>1494</v>
      </c>
      <c r="AY6" s="6">
        <f t="shared" si="0"/>
        <v>8608</v>
      </c>
      <c r="AZ6" s="7">
        <f t="shared" si="0"/>
        <v>9169</v>
      </c>
      <c r="BA6" s="63">
        <f t="shared" si="1"/>
        <v>17777</v>
      </c>
    </row>
    <row r="7" spans="1:53" ht="13.5" thickBot="1" x14ac:dyDescent="0.35">
      <c r="A7" s="26" t="s">
        <v>15</v>
      </c>
      <c r="B7" s="26"/>
      <c r="C7" s="8">
        <v>726</v>
      </c>
      <c r="D7" s="9">
        <v>694</v>
      </c>
      <c r="E7" s="63">
        <f t="shared" si="2"/>
        <v>1420</v>
      </c>
      <c r="G7" s="8">
        <v>740</v>
      </c>
      <c r="H7" s="9">
        <v>699</v>
      </c>
      <c r="I7" s="63">
        <f t="shared" si="3"/>
        <v>1439</v>
      </c>
      <c r="K7" s="8">
        <v>758</v>
      </c>
      <c r="L7" s="9">
        <v>706</v>
      </c>
      <c r="M7" s="63">
        <f t="shared" si="4"/>
        <v>1464</v>
      </c>
      <c r="O7" s="8">
        <v>750</v>
      </c>
      <c r="P7" s="9">
        <v>707</v>
      </c>
      <c r="Q7" s="63">
        <f t="shared" si="5"/>
        <v>1457</v>
      </c>
      <c r="S7" s="8">
        <v>757</v>
      </c>
      <c r="T7" s="9">
        <v>711</v>
      </c>
      <c r="U7" s="63">
        <f t="shared" si="6"/>
        <v>1468</v>
      </c>
      <c r="W7" s="8">
        <v>762</v>
      </c>
      <c r="X7" s="9">
        <v>720</v>
      </c>
      <c r="Y7" s="63">
        <f t="shared" si="7"/>
        <v>1482</v>
      </c>
      <c r="AA7" s="8">
        <v>761</v>
      </c>
      <c r="AB7" s="9">
        <v>724</v>
      </c>
      <c r="AC7" s="63">
        <f t="shared" si="8"/>
        <v>1485</v>
      </c>
      <c r="AE7" s="8">
        <v>765</v>
      </c>
      <c r="AF7" s="9">
        <v>723</v>
      </c>
      <c r="AG7" s="63">
        <f t="shared" si="9"/>
        <v>1488</v>
      </c>
      <c r="AI7" s="8">
        <v>776</v>
      </c>
      <c r="AJ7" s="9">
        <v>727</v>
      </c>
      <c r="AK7" s="63">
        <f t="shared" si="10"/>
        <v>1503</v>
      </c>
      <c r="AM7" s="8">
        <v>785</v>
      </c>
      <c r="AN7" s="9">
        <v>732</v>
      </c>
      <c r="AO7" s="63">
        <f t="shared" si="11"/>
        <v>1517</v>
      </c>
      <c r="AQ7" s="8">
        <v>790</v>
      </c>
      <c r="AR7" s="9">
        <v>734</v>
      </c>
      <c r="AS7" s="63">
        <f t="shared" si="12"/>
        <v>1524</v>
      </c>
      <c r="AU7" s="8">
        <v>802</v>
      </c>
      <c r="AV7" s="9">
        <v>734</v>
      </c>
      <c r="AW7" s="63">
        <f t="shared" si="13"/>
        <v>1536</v>
      </c>
      <c r="AY7" s="6">
        <f t="shared" si="0"/>
        <v>9172</v>
      </c>
      <c r="AZ7" s="7">
        <f t="shared" si="0"/>
        <v>8611</v>
      </c>
      <c r="BA7" s="63">
        <f t="shared" si="1"/>
        <v>17783</v>
      </c>
    </row>
    <row r="8" spans="1:53" ht="13.5" thickBot="1" x14ac:dyDescent="0.35">
      <c r="A8" s="26" t="s">
        <v>16</v>
      </c>
      <c r="B8" s="26"/>
      <c r="C8" s="8">
        <v>813</v>
      </c>
      <c r="D8" s="9">
        <v>829</v>
      </c>
      <c r="E8" s="63">
        <f t="shared" si="2"/>
        <v>1642</v>
      </c>
      <c r="G8" s="8">
        <v>818</v>
      </c>
      <c r="H8" s="9">
        <v>826</v>
      </c>
      <c r="I8" s="63">
        <f t="shared" si="3"/>
        <v>1644</v>
      </c>
      <c r="K8" s="8">
        <v>820</v>
      </c>
      <c r="L8" s="9">
        <v>826</v>
      </c>
      <c r="M8" s="63">
        <f t="shared" si="4"/>
        <v>1646</v>
      </c>
      <c r="O8" s="8">
        <v>829</v>
      </c>
      <c r="P8" s="9">
        <v>837</v>
      </c>
      <c r="Q8" s="63">
        <f t="shared" si="5"/>
        <v>1666</v>
      </c>
      <c r="S8" s="8">
        <v>835</v>
      </c>
      <c r="T8" s="9">
        <v>842</v>
      </c>
      <c r="U8" s="63">
        <f t="shared" si="6"/>
        <v>1677</v>
      </c>
      <c r="W8" s="8">
        <v>829</v>
      </c>
      <c r="X8" s="9">
        <v>847</v>
      </c>
      <c r="Y8" s="63">
        <f t="shared" si="7"/>
        <v>1676</v>
      </c>
      <c r="AA8" s="8">
        <v>823</v>
      </c>
      <c r="AB8" s="9">
        <v>859</v>
      </c>
      <c r="AC8" s="63">
        <f t="shared" si="8"/>
        <v>1682</v>
      </c>
      <c r="AE8" s="8">
        <v>831</v>
      </c>
      <c r="AF8" s="9">
        <v>867</v>
      </c>
      <c r="AG8" s="63">
        <f t="shared" si="9"/>
        <v>1698</v>
      </c>
      <c r="AI8" s="8">
        <v>828</v>
      </c>
      <c r="AJ8" s="9">
        <v>872</v>
      </c>
      <c r="AK8" s="63">
        <f t="shared" si="10"/>
        <v>1700</v>
      </c>
      <c r="AM8" s="8">
        <v>835</v>
      </c>
      <c r="AN8" s="9">
        <v>875</v>
      </c>
      <c r="AO8" s="63">
        <f t="shared" si="11"/>
        <v>1710</v>
      </c>
      <c r="AQ8" s="8">
        <v>824</v>
      </c>
      <c r="AR8" s="9">
        <v>872</v>
      </c>
      <c r="AS8" s="63">
        <f t="shared" si="12"/>
        <v>1696</v>
      </c>
      <c r="AU8" s="8">
        <v>814</v>
      </c>
      <c r="AV8" s="9">
        <v>862</v>
      </c>
      <c r="AW8" s="63">
        <f t="shared" si="13"/>
        <v>1676</v>
      </c>
      <c r="AY8" s="6">
        <f t="shared" si="0"/>
        <v>9899</v>
      </c>
      <c r="AZ8" s="7">
        <f t="shared" si="0"/>
        <v>10214</v>
      </c>
      <c r="BA8" s="63">
        <f t="shared" si="1"/>
        <v>20113</v>
      </c>
    </row>
    <row r="9" spans="1:53" ht="13.5" thickBot="1" x14ac:dyDescent="0.35">
      <c r="A9" s="27" t="s">
        <v>17</v>
      </c>
      <c r="B9" s="27"/>
      <c r="C9" s="8">
        <v>440</v>
      </c>
      <c r="D9" s="9">
        <v>427</v>
      </c>
      <c r="E9" s="63">
        <f t="shared" si="2"/>
        <v>867</v>
      </c>
      <c r="G9" s="8">
        <v>448</v>
      </c>
      <c r="H9" s="9">
        <v>429</v>
      </c>
      <c r="I9" s="63">
        <f t="shared" si="3"/>
        <v>877</v>
      </c>
      <c r="K9" s="8">
        <v>447</v>
      </c>
      <c r="L9" s="9">
        <v>445</v>
      </c>
      <c r="M9" s="63">
        <f t="shared" si="4"/>
        <v>892</v>
      </c>
      <c r="O9" s="8">
        <v>442</v>
      </c>
      <c r="P9" s="9">
        <v>449</v>
      </c>
      <c r="Q9" s="63">
        <f t="shared" si="5"/>
        <v>891</v>
      </c>
      <c r="S9" s="8">
        <v>450</v>
      </c>
      <c r="T9" s="9">
        <v>448</v>
      </c>
      <c r="U9" s="63">
        <f t="shared" si="6"/>
        <v>898</v>
      </c>
      <c r="W9" s="8">
        <v>455</v>
      </c>
      <c r="X9" s="9">
        <v>442</v>
      </c>
      <c r="Y9" s="63">
        <f t="shared" si="7"/>
        <v>897</v>
      </c>
      <c r="AA9" s="8">
        <v>460</v>
      </c>
      <c r="AB9" s="9">
        <v>442</v>
      </c>
      <c r="AC9" s="63">
        <f t="shared" si="8"/>
        <v>902</v>
      </c>
      <c r="AE9" s="8">
        <v>462</v>
      </c>
      <c r="AF9" s="9">
        <v>458</v>
      </c>
      <c r="AG9" s="63">
        <f t="shared" si="9"/>
        <v>920</v>
      </c>
      <c r="AI9" s="8">
        <v>463</v>
      </c>
      <c r="AJ9" s="9">
        <v>460</v>
      </c>
      <c r="AK9" s="63">
        <f t="shared" si="10"/>
        <v>923</v>
      </c>
      <c r="AM9" s="8">
        <v>466</v>
      </c>
      <c r="AN9" s="9">
        <v>470</v>
      </c>
      <c r="AO9" s="63">
        <f t="shared" si="11"/>
        <v>936</v>
      </c>
      <c r="AQ9" s="8">
        <v>483</v>
      </c>
      <c r="AR9" s="9">
        <v>480</v>
      </c>
      <c r="AS9" s="63">
        <f t="shared" si="12"/>
        <v>963</v>
      </c>
      <c r="AU9" s="8">
        <v>490</v>
      </c>
      <c r="AV9" s="9">
        <v>483</v>
      </c>
      <c r="AW9" s="63">
        <f t="shared" si="13"/>
        <v>973</v>
      </c>
      <c r="AY9" s="6">
        <f t="shared" si="0"/>
        <v>5506</v>
      </c>
      <c r="AZ9" s="7">
        <f t="shared" si="0"/>
        <v>5433</v>
      </c>
      <c r="BA9" s="63">
        <f t="shared" si="1"/>
        <v>10939</v>
      </c>
    </row>
    <row r="10" spans="1:53" ht="13.5" thickBot="1" x14ac:dyDescent="0.35">
      <c r="A10" s="27" t="s">
        <v>18</v>
      </c>
      <c r="B10" s="82"/>
      <c r="C10" s="8">
        <v>238</v>
      </c>
      <c r="D10" s="9">
        <v>250</v>
      </c>
      <c r="E10" s="63">
        <f>IF(COUNT(C10:D10)=0,"NR",SUM(C10:D10))</f>
        <v>488</v>
      </c>
      <c r="G10" s="8">
        <v>249</v>
      </c>
      <c r="H10" s="9">
        <v>262</v>
      </c>
      <c r="I10" s="63">
        <f>IF(COUNT(G10:H10)=0,"NR",SUM(G10:H10))</f>
        <v>511</v>
      </c>
      <c r="K10" s="8">
        <v>256</v>
      </c>
      <c r="L10" s="9">
        <v>263</v>
      </c>
      <c r="M10" s="63">
        <f>IF(COUNT(K10:L10)=0,"NR",SUM(K10:L10))</f>
        <v>519</v>
      </c>
      <c r="O10" s="8">
        <v>268</v>
      </c>
      <c r="P10" s="9">
        <v>269</v>
      </c>
      <c r="Q10" s="63">
        <f>IF(COUNT(O10:P10)=0,"NR",SUM(O10:P10))</f>
        <v>537</v>
      </c>
      <c r="S10" s="8">
        <v>271</v>
      </c>
      <c r="T10" s="9">
        <v>283</v>
      </c>
      <c r="U10" s="63">
        <f>IF(COUNT(S10:T10)=0,"NR",SUM(S10:T10))</f>
        <v>554</v>
      </c>
      <c r="W10" s="8">
        <v>274</v>
      </c>
      <c r="X10" s="9">
        <v>281</v>
      </c>
      <c r="Y10" s="63">
        <f>IF(COUNT(W10:X10)=0,"NR",SUM(W10:X10))</f>
        <v>555</v>
      </c>
      <c r="AA10" s="8">
        <v>273</v>
      </c>
      <c r="AB10" s="9">
        <v>293</v>
      </c>
      <c r="AC10" s="63">
        <f>IF(COUNT(AA10:AB10)=0,"NR",SUM(AA10:AB10))</f>
        <v>566</v>
      </c>
      <c r="AE10" s="8">
        <v>275</v>
      </c>
      <c r="AF10" s="9">
        <v>289</v>
      </c>
      <c r="AG10" s="63">
        <f>IF(COUNT(AE10:AF10)=0,"NR",SUM(AE10:AF10))</f>
        <v>564</v>
      </c>
      <c r="AI10" s="8">
        <v>283</v>
      </c>
      <c r="AJ10" s="9">
        <v>299</v>
      </c>
      <c r="AK10" s="63">
        <f>IF(COUNT(AI10:AJ10)=0,"NR",SUM(AI10:AJ10))</f>
        <v>582</v>
      </c>
      <c r="AM10" s="8">
        <v>293</v>
      </c>
      <c r="AN10" s="9">
        <v>304</v>
      </c>
      <c r="AO10" s="63">
        <f>IF(COUNT(AM10:AN10)=0,"NR",SUM(AM10:AN10))</f>
        <v>597</v>
      </c>
      <c r="AQ10" s="8">
        <v>292</v>
      </c>
      <c r="AR10" s="9">
        <v>312</v>
      </c>
      <c r="AS10" s="63">
        <f>IF(COUNT(AQ10:AR10)=0,"NR",SUM(AQ10:AR10))</f>
        <v>604</v>
      </c>
      <c r="AU10" s="8">
        <v>307</v>
      </c>
      <c r="AV10" s="9">
        <v>319</v>
      </c>
      <c r="AW10" s="63">
        <f>IF(COUNT(AU10:AV10)=0,"NR",SUM(AU10:AV10))</f>
        <v>626</v>
      </c>
      <c r="AY10" s="6">
        <f t="shared" si="0"/>
        <v>3279</v>
      </c>
      <c r="AZ10" s="7">
        <f t="shared" si="0"/>
        <v>3424</v>
      </c>
      <c r="BA10" s="63">
        <f t="shared" si="1"/>
        <v>6703</v>
      </c>
    </row>
    <row r="11" spans="1:53" ht="13.5" thickBot="1" x14ac:dyDescent="0.35">
      <c r="A11" s="27" t="s">
        <v>19</v>
      </c>
      <c r="B11" s="82"/>
      <c r="C11" s="8">
        <v>954</v>
      </c>
      <c r="D11" s="9">
        <v>1042</v>
      </c>
      <c r="E11" s="63">
        <f t="shared" si="2"/>
        <v>1996</v>
      </c>
      <c r="G11" s="8">
        <v>961</v>
      </c>
      <c r="H11" s="9">
        <v>1054</v>
      </c>
      <c r="I11" s="63">
        <f t="shared" ref="I11:I27" si="14">IF(COUNT(G11:H11)=0,"NR",SUM(G11:H11))</f>
        <v>2015</v>
      </c>
      <c r="K11" s="8">
        <v>973</v>
      </c>
      <c r="L11" s="9">
        <v>1074</v>
      </c>
      <c r="M11" s="63">
        <f t="shared" ref="M11:M27" si="15">IF(COUNT(K11:L11)=0,"NR",SUM(K11:L11))</f>
        <v>2047</v>
      </c>
      <c r="O11" s="8">
        <v>1008</v>
      </c>
      <c r="P11" s="9">
        <v>1088</v>
      </c>
      <c r="Q11" s="63">
        <f t="shared" ref="Q11:Q27" si="16">IF(COUNT(O11:P11)=0,"NR",SUM(O11:P11))</f>
        <v>2096</v>
      </c>
      <c r="S11" s="8">
        <v>1021</v>
      </c>
      <c r="T11" s="9">
        <v>1089</v>
      </c>
      <c r="U11" s="63">
        <f t="shared" ref="U11:U27" si="17">IF(COUNT(S11:T11)=0,"NR",SUM(S11:T11))</f>
        <v>2110</v>
      </c>
      <c r="W11" s="8">
        <v>1044</v>
      </c>
      <c r="X11" s="9">
        <v>1111</v>
      </c>
      <c r="Y11" s="63">
        <f t="shared" ref="Y11:Y27" si="18">IF(COUNT(W11:X11)=0,"NR",SUM(W11:X11))</f>
        <v>2155</v>
      </c>
      <c r="AA11" s="8">
        <v>1069</v>
      </c>
      <c r="AB11" s="9">
        <v>1130</v>
      </c>
      <c r="AC11" s="63">
        <f t="shared" ref="AC11:AC27" si="19">IF(COUNT(AA11:AB11)=0,"NR",SUM(AA11:AB11))</f>
        <v>2199</v>
      </c>
      <c r="AE11" s="8">
        <v>1062</v>
      </c>
      <c r="AF11" s="9">
        <v>1155</v>
      </c>
      <c r="AG11" s="63">
        <f t="shared" ref="AG11:AG27" si="20">IF(COUNT(AE11:AF11)=0,"NR",SUM(AE11:AF11))</f>
        <v>2217</v>
      </c>
      <c r="AI11" s="8">
        <v>1062</v>
      </c>
      <c r="AJ11" s="9">
        <v>1182</v>
      </c>
      <c r="AK11" s="63">
        <f t="shared" ref="AK11:AK27" si="21">IF(COUNT(AI11:AJ11)=0,"NR",SUM(AI11:AJ11))</f>
        <v>2244</v>
      </c>
      <c r="AM11" s="8">
        <v>1068</v>
      </c>
      <c r="AN11" s="9">
        <v>1184</v>
      </c>
      <c r="AO11" s="63">
        <f t="shared" ref="AO11:AO27" si="22">IF(COUNT(AM11:AN11)=0,"NR",SUM(AM11:AN11))</f>
        <v>2252</v>
      </c>
      <c r="AQ11" s="8">
        <v>1067</v>
      </c>
      <c r="AR11" s="9">
        <v>1178</v>
      </c>
      <c r="AS11" s="63">
        <f t="shared" ref="AS11:AS27" si="23">IF(COUNT(AQ11:AR11)=0,"NR",SUM(AQ11:AR11))</f>
        <v>2245</v>
      </c>
      <c r="AU11" s="8">
        <v>1054</v>
      </c>
      <c r="AV11" s="9">
        <v>1177</v>
      </c>
      <c r="AW11" s="63">
        <f t="shared" ref="AW11:AW27" si="24">IF(COUNT(AU11:AV11)=0,"NR",SUM(AU11:AV11))</f>
        <v>2231</v>
      </c>
      <c r="AY11" s="6">
        <f t="shared" si="0"/>
        <v>12343</v>
      </c>
      <c r="AZ11" s="7">
        <f t="shared" si="0"/>
        <v>13464</v>
      </c>
      <c r="BA11" s="63">
        <f t="shared" si="1"/>
        <v>25807</v>
      </c>
    </row>
    <row r="12" spans="1:53" ht="13.5" thickBot="1" x14ac:dyDescent="0.35">
      <c r="A12" s="27" t="s">
        <v>20</v>
      </c>
      <c r="B12" s="82"/>
      <c r="C12" s="8">
        <v>2534</v>
      </c>
      <c r="D12" s="9">
        <v>1929</v>
      </c>
      <c r="E12" s="63">
        <f t="shared" si="2"/>
        <v>4463</v>
      </c>
      <c r="G12" s="8">
        <v>2640</v>
      </c>
      <c r="H12" s="9">
        <v>1988</v>
      </c>
      <c r="I12" s="63">
        <f t="shared" si="14"/>
        <v>4628</v>
      </c>
      <c r="K12" s="8">
        <v>2683</v>
      </c>
      <c r="L12" s="9">
        <v>1994</v>
      </c>
      <c r="M12" s="63">
        <f t="shared" si="15"/>
        <v>4677</v>
      </c>
      <c r="O12" s="8">
        <v>2709</v>
      </c>
      <c r="P12" s="9">
        <v>2052</v>
      </c>
      <c r="Q12" s="63">
        <f t="shared" si="16"/>
        <v>4761</v>
      </c>
      <c r="S12" s="8">
        <v>2756</v>
      </c>
      <c r="T12" s="9">
        <v>2099</v>
      </c>
      <c r="U12" s="63">
        <f t="shared" si="17"/>
        <v>4855</v>
      </c>
      <c r="W12" s="8">
        <v>2785</v>
      </c>
      <c r="X12" s="9">
        <v>2106</v>
      </c>
      <c r="Y12" s="63">
        <f t="shared" si="18"/>
        <v>4891</v>
      </c>
      <c r="AA12" s="8">
        <v>2840</v>
      </c>
      <c r="AB12" s="9">
        <v>2135</v>
      </c>
      <c r="AC12" s="63">
        <f t="shared" si="19"/>
        <v>4975</v>
      </c>
      <c r="AE12" s="8">
        <v>2883</v>
      </c>
      <c r="AF12" s="9">
        <v>2150</v>
      </c>
      <c r="AG12" s="63">
        <f t="shared" si="20"/>
        <v>5033</v>
      </c>
      <c r="AI12" s="8">
        <v>2912</v>
      </c>
      <c r="AJ12" s="9">
        <v>2176</v>
      </c>
      <c r="AK12" s="63">
        <f t="shared" si="21"/>
        <v>5088</v>
      </c>
      <c r="AM12" s="8">
        <v>2912</v>
      </c>
      <c r="AN12" s="9">
        <v>2175</v>
      </c>
      <c r="AO12" s="63">
        <f t="shared" si="22"/>
        <v>5087</v>
      </c>
      <c r="AQ12" s="8">
        <v>2935</v>
      </c>
      <c r="AR12" s="9">
        <v>2185</v>
      </c>
      <c r="AS12" s="63">
        <f t="shared" si="23"/>
        <v>5120</v>
      </c>
      <c r="AU12" s="8">
        <v>2946</v>
      </c>
      <c r="AV12" s="9">
        <v>2220</v>
      </c>
      <c r="AW12" s="63">
        <f t="shared" si="24"/>
        <v>5166</v>
      </c>
      <c r="AY12" s="6">
        <f t="shared" si="0"/>
        <v>33535</v>
      </c>
      <c r="AZ12" s="7">
        <f t="shared" si="0"/>
        <v>25209</v>
      </c>
      <c r="BA12" s="63">
        <f t="shared" si="1"/>
        <v>58744</v>
      </c>
    </row>
    <row r="13" spans="1:53" ht="13.5" thickBot="1" x14ac:dyDescent="0.35">
      <c r="A13" s="27" t="s">
        <v>21</v>
      </c>
      <c r="B13" s="82"/>
      <c r="C13" s="8">
        <v>2382</v>
      </c>
      <c r="D13" s="9">
        <v>1379</v>
      </c>
      <c r="E13" s="63">
        <f t="shared" si="2"/>
        <v>3761</v>
      </c>
      <c r="G13" s="8">
        <v>2449</v>
      </c>
      <c r="H13" s="9">
        <v>1397</v>
      </c>
      <c r="I13" s="63">
        <f t="shared" si="14"/>
        <v>3846</v>
      </c>
      <c r="K13" s="8">
        <v>2522</v>
      </c>
      <c r="L13" s="9">
        <v>1416</v>
      </c>
      <c r="M13" s="63">
        <f t="shared" si="15"/>
        <v>3938</v>
      </c>
      <c r="O13" s="8">
        <v>2615</v>
      </c>
      <c r="P13" s="9">
        <v>1456</v>
      </c>
      <c r="Q13" s="63">
        <f t="shared" si="16"/>
        <v>4071</v>
      </c>
      <c r="S13" s="8">
        <v>2658</v>
      </c>
      <c r="T13" s="9">
        <v>1491</v>
      </c>
      <c r="U13" s="63">
        <f t="shared" si="17"/>
        <v>4149</v>
      </c>
      <c r="W13" s="8">
        <v>2675</v>
      </c>
      <c r="X13" s="9">
        <v>1497</v>
      </c>
      <c r="Y13" s="63">
        <f t="shared" si="18"/>
        <v>4172</v>
      </c>
      <c r="AA13" s="8">
        <v>2720</v>
      </c>
      <c r="AB13" s="9">
        <v>1526</v>
      </c>
      <c r="AC13" s="63">
        <f t="shared" si="19"/>
        <v>4246</v>
      </c>
      <c r="AE13" s="8">
        <v>2779</v>
      </c>
      <c r="AF13" s="9">
        <v>1549</v>
      </c>
      <c r="AG13" s="63">
        <f t="shared" si="20"/>
        <v>4328</v>
      </c>
      <c r="AI13" s="8">
        <v>2825</v>
      </c>
      <c r="AJ13" s="9">
        <v>1587</v>
      </c>
      <c r="AK13" s="63">
        <f t="shared" si="21"/>
        <v>4412</v>
      </c>
      <c r="AM13" s="8">
        <v>2858</v>
      </c>
      <c r="AN13" s="9">
        <v>1603</v>
      </c>
      <c r="AO13" s="63">
        <f t="shared" si="22"/>
        <v>4461</v>
      </c>
      <c r="AQ13" s="8">
        <v>2905</v>
      </c>
      <c r="AR13" s="9">
        <v>1596</v>
      </c>
      <c r="AS13" s="63">
        <f t="shared" si="23"/>
        <v>4501</v>
      </c>
      <c r="AU13" s="8">
        <v>2947</v>
      </c>
      <c r="AV13" s="9">
        <v>1603</v>
      </c>
      <c r="AW13" s="63">
        <f t="shared" si="24"/>
        <v>4550</v>
      </c>
      <c r="AY13" s="6">
        <f t="shared" si="0"/>
        <v>32335</v>
      </c>
      <c r="AZ13" s="7">
        <f t="shared" si="0"/>
        <v>18100</v>
      </c>
      <c r="BA13" s="63">
        <f t="shared" si="1"/>
        <v>50435</v>
      </c>
    </row>
    <row r="14" spans="1:53" ht="13.5" thickBot="1" x14ac:dyDescent="0.35">
      <c r="A14" s="27" t="s">
        <v>22</v>
      </c>
      <c r="B14" s="82"/>
      <c r="C14" s="8">
        <v>1808</v>
      </c>
      <c r="D14" s="9">
        <v>859</v>
      </c>
      <c r="E14" s="63">
        <f t="shared" si="2"/>
        <v>2667</v>
      </c>
      <c r="G14" s="8">
        <v>1861</v>
      </c>
      <c r="H14" s="9">
        <v>903</v>
      </c>
      <c r="I14" s="63">
        <f t="shared" si="14"/>
        <v>2764</v>
      </c>
      <c r="K14" s="8">
        <v>1905</v>
      </c>
      <c r="L14" s="9">
        <v>917</v>
      </c>
      <c r="M14" s="63">
        <f t="shared" si="15"/>
        <v>2822</v>
      </c>
      <c r="O14" s="8">
        <v>1955</v>
      </c>
      <c r="P14" s="9">
        <v>934</v>
      </c>
      <c r="Q14" s="63">
        <f t="shared" si="16"/>
        <v>2889</v>
      </c>
      <c r="S14" s="8">
        <v>2001</v>
      </c>
      <c r="T14" s="9">
        <v>955</v>
      </c>
      <c r="U14" s="63">
        <f t="shared" si="17"/>
        <v>2956</v>
      </c>
      <c r="W14" s="8">
        <v>2058</v>
      </c>
      <c r="X14" s="9">
        <v>982</v>
      </c>
      <c r="Y14" s="63">
        <f t="shared" si="18"/>
        <v>3040</v>
      </c>
      <c r="AA14" s="8">
        <v>2088</v>
      </c>
      <c r="AB14" s="9">
        <v>995</v>
      </c>
      <c r="AC14" s="63">
        <f t="shared" si="19"/>
        <v>3083</v>
      </c>
      <c r="AE14" s="8">
        <v>2116</v>
      </c>
      <c r="AF14" s="9">
        <v>1006</v>
      </c>
      <c r="AG14" s="63">
        <f t="shared" si="20"/>
        <v>3122</v>
      </c>
      <c r="AI14" s="8">
        <v>2158</v>
      </c>
      <c r="AJ14" s="9">
        <v>1025</v>
      </c>
      <c r="AK14" s="63">
        <f t="shared" si="21"/>
        <v>3183</v>
      </c>
      <c r="AM14" s="8">
        <v>2183</v>
      </c>
      <c r="AN14" s="9">
        <v>1041</v>
      </c>
      <c r="AO14" s="63">
        <f t="shared" si="22"/>
        <v>3224</v>
      </c>
      <c r="AQ14" s="8">
        <v>2203</v>
      </c>
      <c r="AR14" s="9">
        <v>1045</v>
      </c>
      <c r="AS14" s="63">
        <f t="shared" si="23"/>
        <v>3248</v>
      </c>
      <c r="AU14" s="8">
        <v>2227</v>
      </c>
      <c r="AV14" s="9">
        <v>1060</v>
      </c>
      <c r="AW14" s="63">
        <f t="shared" si="24"/>
        <v>3287</v>
      </c>
      <c r="AY14" s="6">
        <f t="shared" si="0"/>
        <v>24563</v>
      </c>
      <c r="AZ14" s="7">
        <f t="shared" si="0"/>
        <v>11722</v>
      </c>
      <c r="BA14" s="63">
        <f t="shared" si="1"/>
        <v>36285</v>
      </c>
    </row>
    <row r="15" spans="1:53" ht="13.5" thickBot="1" x14ac:dyDescent="0.35">
      <c r="A15" s="27" t="s">
        <v>23</v>
      </c>
      <c r="B15" s="82"/>
      <c r="C15" s="8">
        <v>1389</v>
      </c>
      <c r="D15" s="9">
        <v>607</v>
      </c>
      <c r="E15" s="63">
        <f t="shared" si="2"/>
        <v>1996</v>
      </c>
      <c r="G15" s="8">
        <v>1425</v>
      </c>
      <c r="H15" s="9">
        <v>622</v>
      </c>
      <c r="I15" s="63">
        <f t="shared" si="14"/>
        <v>2047</v>
      </c>
      <c r="K15" s="8">
        <v>1456</v>
      </c>
      <c r="L15" s="9">
        <v>634</v>
      </c>
      <c r="M15" s="63">
        <f t="shared" si="15"/>
        <v>2090</v>
      </c>
      <c r="O15" s="8">
        <v>1471</v>
      </c>
      <c r="P15" s="9">
        <v>643</v>
      </c>
      <c r="Q15" s="63">
        <f t="shared" si="16"/>
        <v>2114</v>
      </c>
      <c r="S15" s="8">
        <v>1484</v>
      </c>
      <c r="T15" s="9">
        <v>658</v>
      </c>
      <c r="U15" s="63">
        <f t="shared" si="17"/>
        <v>2142</v>
      </c>
      <c r="W15" s="8">
        <v>1511</v>
      </c>
      <c r="X15" s="9">
        <v>687</v>
      </c>
      <c r="Y15" s="63">
        <f t="shared" si="18"/>
        <v>2198</v>
      </c>
      <c r="AA15" s="8">
        <v>1562</v>
      </c>
      <c r="AB15" s="9">
        <v>694</v>
      </c>
      <c r="AC15" s="63">
        <f t="shared" si="19"/>
        <v>2256</v>
      </c>
      <c r="AE15" s="8">
        <v>1593</v>
      </c>
      <c r="AF15" s="9">
        <v>712</v>
      </c>
      <c r="AG15" s="63">
        <f t="shared" si="20"/>
        <v>2305</v>
      </c>
      <c r="AI15" s="8">
        <v>1632</v>
      </c>
      <c r="AJ15" s="9">
        <v>719</v>
      </c>
      <c r="AK15" s="63">
        <f t="shared" si="21"/>
        <v>2351</v>
      </c>
      <c r="AM15" s="8">
        <v>1678</v>
      </c>
      <c r="AN15" s="9">
        <v>733</v>
      </c>
      <c r="AO15" s="63">
        <f t="shared" si="22"/>
        <v>2411</v>
      </c>
      <c r="AQ15" s="8">
        <v>1713</v>
      </c>
      <c r="AR15" s="9">
        <v>746</v>
      </c>
      <c r="AS15" s="63">
        <f t="shared" si="23"/>
        <v>2459</v>
      </c>
      <c r="AU15" s="8">
        <v>1735</v>
      </c>
      <c r="AV15" s="9">
        <v>751</v>
      </c>
      <c r="AW15" s="63">
        <f t="shared" si="24"/>
        <v>2486</v>
      </c>
      <c r="AY15" s="6">
        <f t="shared" si="0"/>
        <v>18649</v>
      </c>
      <c r="AZ15" s="7">
        <f t="shared" si="0"/>
        <v>8206</v>
      </c>
      <c r="BA15" s="63">
        <f t="shared" si="1"/>
        <v>26855</v>
      </c>
    </row>
    <row r="16" spans="1:53" ht="13.5" thickBot="1" x14ac:dyDescent="0.35">
      <c r="A16" s="27" t="s">
        <v>24</v>
      </c>
      <c r="B16" s="82"/>
      <c r="C16" s="8">
        <v>1100</v>
      </c>
      <c r="D16" s="9">
        <v>521</v>
      </c>
      <c r="E16" s="63">
        <f t="shared" si="2"/>
        <v>1621</v>
      </c>
      <c r="G16" s="8">
        <v>1128</v>
      </c>
      <c r="H16" s="9">
        <v>533</v>
      </c>
      <c r="I16" s="63">
        <f t="shared" si="14"/>
        <v>1661</v>
      </c>
      <c r="K16" s="8">
        <v>1144</v>
      </c>
      <c r="L16" s="9">
        <v>545</v>
      </c>
      <c r="M16" s="63">
        <f t="shared" si="15"/>
        <v>1689</v>
      </c>
      <c r="O16" s="8">
        <v>1158</v>
      </c>
      <c r="P16" s="9">
        <v>547</v>
      </c>
      <c r="Q16" s="63">
        <f t="shared" si="16"/>
        <v>1705</v>
      </c>
      <c r="S16" s="8">
        <v>1194</v>
      </c>
      <c r="T16" s="9">
        <v>566</v>
      </c>
      <c r="U16" s="63">
        <f t="shared" si="17"/>
        <v>1760</v>
      </c>
      <c r="W16" s="8">
        <v>1214</v>
      </c>
      <c r="X16" s="9">
        <v>572</v>
      </c>
      <c r="Y16" s="63">
        <f t="shared" si="18"/>
        <v>1786</v>
      </c>
      <c r="AA16" s="8">
        <v>1216</v>
      </c>
      <c r="AB16" s="9">
        <v>584</v>
      </c>
      <c r="AC16" s="63">
        <f t="shared" si="19"/>
        <v>1800</v>
      </c>
      <c r="AE16" s="8">
        <v>1237</v>
      </c>
      <c r="AF16" s="9">
        <v>590</v>
      </c>
      <c r="AG16" s="63">
        <f t="shared" si="20"/>
        <v>1827</v>
      </c>
      <c r="AI16" s="8">
        <v>1259</v>
      </c>
      <c r="AJ16" s="9">
        <v>595</v>
      </c>
      <c r="AK16" s="63">
        <f t="shared" si="21"/>
        <v>1854</v>
      </c>
      <c r="AM16" s="8">
        <v>1251</v>
      </c>
      <c r="AN16" s="9">
        <v>594</v>
      </c>
      <c r="AO16" s="63">
        <f t="shared" si="22"/>
        <v>1845</v>
      </c>
      <c r="AQ16" s="8">
        <v>1259</v>
      </c>
      <c r="AR16" s="9">
        <v>606</v>
      </c>
      <c r="AS16" s="63">
        <f t="shared" si="23"/>
        <v>1865</v>
      </c>
      <c r="AU16" s="8">
        <v>1288</v>
      </c>
      <c r="AV16" s="9">
        <v>601</v>
      </c>
      <c r="AW16" s="63">
        <f t="shared" si="24"/>
        <v>1889</v>
      </c>
      <c r="AY16" s="6">
        <f t="shared" si="0"/>
        <v>14448</v>
      </c>
      <c r="AZ16" s="7">
        <f t="shared" si="0"/>
        <v>6854</v>
      </c>
      <c r="BA16" s="63">
        <f t="shared" si="1"/>
        <v>21302</v>
      </c>
    </row>
    <row r="17" spans="1:53" ht="13.5" thickBot="1" x14ac:dyDescent="0.35">
      <c r="A17" s="27" t="s">
        <v>25</v>
      </c>
      <c r="B17" s="82"/>
      <c r="C17" s="8">
        <v>1112</v>
      </c>
      <c r="D17" s="9">
        <v>553</v>
      </c>
      <c r="E17" s="63">
        <f t="shared" si="2"/>
        <v>1665</v>
      </c>
      <c r="G17" s="8">
        <v>1152</v>
      </c>
      <c r="H17" s="9">
        <v>566</v>
      </c>
      <c r="I17" s="63">
        <f t="shared" si="14"/>
        <v>1718</v>
      </c>
      <c r="K17" s="8">
        <v>1172</v>
      </c>
      <c r="L17" s="9">
        <v>573</v>
      </c>
      <c r="M17" s="63">
        <f t="shared" si="15"/>
        <v>1745</v>
      </c>
      <c r="O17" s="8">
        <v>1169</v>
      </c>
      <c r="P17" s="9">
        <v>585</v>
      </c>
      <c r="Q17" s="63">
        <f t="shared" si="16"/>
        <v>1754</v>
      </c>
      <c r="S17" s="8">
        <v>1202</v>
      </c>
      <c r="T17" s="9">
        <v>595</v>
      </c>
      <c r="U17" s="63">
        <f t="shared" si="17"/>
        <v>1797</v>
      </c>
      <c r="W17" s="8">
        <v>1210</v>
      </c>
      <c r="X17" s="9">
        <v>606</v>
      </c>
      <c r="Y17" s="63">
        <f t="shared" si="18"/>
        <v>1816</v>
      </c>
      <c r="AA17" s="8">
        <v>1226</v>
      </c>
      <c r="AB17" s="9">
        <v>613</v>
      </c>
      <c r="AC17" s="63">
        <f t="shared" si="19"/>
        <v>1839</v>
      </c>
      <c r="AE17" s="8">
        <v>1237</v>
      </c>
      <c r="AF17" s="9">
        <v>615</v>
      </c>
      <c r="AG17" s="63">
        <f t="shared" si="20"/>
        <v>1852</v>
      </c>
      <c r="AI17" s="8">
        <v>1260</v>
      </c>
      <c r="AJ17" s="9">
        <v>623</v>
      </c>
      <c r="AK17" s="63">
        <f t="shared" si="21"/>
        <v>1883</v>
      </c>
      <c r="AM17" s="8">
        <v>1276</v>
      </c>
      <c r="AN17" s="9">
        <v>632</v>
      </c>
      <c r="AO17" s="63">
        <f t="shared" si="22"/>
        <v>1908</v>
      </c>
      <c r="AQ17" s="8">
        <v>1290</v>
      </c>
      <c r="AR17" s="9">
        <v>633</v>
      </c>
      <c r="AS17" s="63">
        <f t="shared" si="23"/>
        <v>1923</v>
      </c>
      <c r="AU17" s="8">
        <v>1302</v>
      </c>
      <c r="AV17" s="9">
        <v>642</v>
      </c>
      <c r="AW17" s="63">
        <f t="shared" si="24"/>
        <v>1944</v>
      </c>
      <c r="AY17" s="6">
        <f t="shared" si="0"/>
        <v>14608</v>
      </c>
      <c r="AZ17" s="7">
        <f t="shared" si="0"/>
        <v>7236</v>
      </c>
      <c r="BA17" s="63">
        <f t="shared" si="1"/>
        <v>21844</v>
      </c>
    </row>
    <row r="18" spans="1:53" ht="13.5" thickBot="1" x14ac:dyDescent="0.35">
      <c r="A18" s="27" t="s">
        <v>26</v>
      </c>
      <c r="B18" s="82"/>
      <c r="C18" s="8">
        <v>1147</v>
      </c>
      <c r="D18" s="9">
        <v>567</v>
      </c>
      <c r="E18" s="63">
        <f t="shared" si="2"/>
        <v>1714</v>
      </c>
      <c r="G18" s="8">
        <v>1173</v>
      </c>
      <c r="H18" s="9">
        <v>582</v>
      </c>
      <c r="I18" s="63">
        <f t="shared" si="14"/>
        <v>1755</v>
      </c>
      <c r="K18" s="8">
        <v>1180</v>
      </c>
      <c r="L18" s="9">
        <v>603</v>
      </c>
      <c r="M18" s="63">
        <f t="shared" si="15"/>
        <v>1783</v>
      </c>
      <c r="O18" s="8">
        <v>1215</v>
      </c>
      <c r="P18" s="9">
        <v>611</v>
      </c>
      <c r="Q18" s="63">
        <f t="shared" si="16"/>
        <v>1826</v>
      </c>
      <c r="S18" s="8">
        <v>1232</v>
      </c>
      <c r="T18" s="9">
        <v>628</v>
      </c>
      <c r="U18" s="63">
        <f t="shared" si="17"/>
        <v>1860</v>
      </c>
      <c r="W18" s="8">
        <v>1229</v>
      </c>
      <c r="X18" s="9">
        <v>633</v>
      </c>
      <c r="Y18" s="63">
        <f t="shared" si="18"/>
        <v>1862</v>
      </c>
      <c r="AA18" s="8">
        <v>1251</v>
      </c>
      <c r="AB18" s="9">
        <v>639</v>
      </c>
      <c r="AC18" s="63">
        <f t="shared" si="19"/>
        <v>1890</v>
      </c>
      <c r="AE18" s="8">
        <v>1256</v>
      </c>
      <c r="AF18" s="9">
        <v>648</v>
      </c>
      <c r="AG18" s="63">
        <f t="shared" si="20"/>
        <v>1904</v>
      </c>
      <c r="AI18" s="8">
        <v>1262</v>
      </c>
      <c r="AJ18" s="9">
        <v>653</v>
      </c>
      <c r="AK18" s="63">
        <f t="shared" si="21"/>
        <v>1915</v>
      </c>
      <c r="AM18" s="8">
        <v>1270</v>
      </c>
      <c r="AN18" s="9">
        <v>654</v>
      </c>
      <c r="AO18" s="63">
        <f t="shared" si="22"/>
        <v>1924</v>
      </c>
      <c r="AQ18" s="8">
        <v>1274</v>
      </c>
      <c r="AR18" s="9">
        <v>660</v>
      </c>
      <c r="AS18" s="63">
        <f t="shared" si="23"/>
        <v>1934</v>
      </c>
      <c r="AU18" s="8">
        <v>1269</v>
      </c>
      <c r="AV18" s="9">
        <v>668</v>
      </c>
      <c r="AW18" s="63">
        <f t="shared" si="24"/>
        <v>1937</v>
      </c>
      <c r="AY18" s="6">
        <f t="shared" si="0"/>
        <v>14758</v>
      </c>
      <c r="AZ18" s="7">
        <f t="shared" si="0"/>
        <v>7546</v>
      </c>
      <c r="BA18" s="63">
        <f t="shared" si="1"/>
        <v>22304</v>
      </c>
    </row>
    <row r="19" spans="1:53" ht="13.5" thickBot="1" x14ac:dyDescent="0.35">
      <c r="A19" s="27" t="s">
        <v>27</v>
      </c>
      <c r="B19" s="82"/>
      <c r="C19" s="8">
        <v>883</v>
      </c>
      <c r="D19" s="9">
        <v>506</v>
      </c>
      <c r="E19" s="63">
        <f t="shared" si="2"/>
        <v>1389</v>
      </c>
      <c r="G19" s="8">
        <v>921</v>
      </c>
      <c r="H19" s="9">
        <v>535</v>
      </c>
      <c r="I19" s="63">
        <f t="shared" si="14"/>
        <v>1456</v>
      </c>
      <c r="K19" s="8">
        <v>943</v>
      </c>
      <c r="L19" s="9">
        <v>539</v>
      </c>
      <c r="M19" s="63">
        <f t="shared" si="15"/>
        <v>1482</v>
      </c>
      <c r="O19" s="8">
        <v>961</v>
      </c>
      <c r="P19" s="9">
        <v>540</v>
      </c>
      <c r="Q19" s="63">
        <f t="shared" si="16"/>
        <v>1501</v>
      </c>
      <c r="S19" s="8">
        <v>961</v>
      </c>
      <c r="T19" s="9">
        <v>534</v>
      </c>
      <c r="U19" s="63">
        <f t="shared" si="17"/>
        <v>1495</v>
      </c>
      <c r="W19" s="8">
        <v>997</v>
      </c>
      <c r="X19" s="9">
        <v>540</v>
      </c>
      <c r="Y19" s="63">
        <f t="shared" si="18"/>
        <v>1537</v>
      </c>
      <c r="AA19" s="8">
        <v>1008</v>
      </c>
      <c r="AB19" s="9">
        <v>549</v>
      </c>
      <c r="AC19" s="63">
        <f t="shared" si="19"/>
        <v>1557</v>
      </c>
      <c r="AE19" s="8">
        <v>1031</v>
      </c>
      <c r="AF19" s="9">
        <v>553</v>
      </c>
      <c r="AG19" s="63">
        <f t="shared" si="20"/>
        <v>1584</v>
      </c>
      <c r="AI19" s="8">
        <v>1045</v>
      </c>
      <c r="AJ19" s="9">
        <v>569</v>
      </c>
      <c r="AK19" s="63">
        <f t="shared" si="21"/>
        <v>1614</v>
      </c>
      <c r="AM19" s="8">
        <v>1039</v>
      </c>
      <c r="AN19" s="9">
        <v>579</v>
      </c>
      <c r="AO19" s="63">
        <f t="shared" si="22"/>
        <v>1618</v>
      </c>
      <c r="AQ19" s="8">
        <v>1036</v>
      </c>
      <c r="AR19" s="9">
        <v>568</v>
      </c>
      <c r="AS19" s="63">
        <f t="shared" si="23"/>
        <v>1604</v>
      </c>
      <c r="AU19" s="8">
        <v>1041</v>
      </c>
      <c r="AV19" s="9">
        <v>566</v>
      </c>
      <c r="AW19" s="63">
        <f t="shared" si="24"/>
        <v>1607</v>
      </c>
      <c r="AY19" s="6">
        <f t="shared" si="0"/>
        <v>11866</v>
      </c>
      <c r="AZ19" s="7">
        <f t="shared" si="0"/>
        <v>6578</v>
      </c>
      <c r="BA19" s="63">
        <f t="shared" si="1"/>
        <v>18444</v>
      </c>
    </row>
    <row r="20" spans="1:53" ht="13.5" thickBot="1" x14ac:dyDescent="0.35">
      <c r="A20" s="27" t="s">
        <v>28</v>
      </c>
      <c r="B20" s="82"/>
      <c r="C20" s="8">
        <v>4</v>
      </c>
      <c r="D20" s="9">
        <v>3</v>
      </c>
      <c r="E20" s="63">
        <f t="shared" si="2"/>
        <v>7</v>
      </c>
      <c r="G20" s="8">
        <v>2</v>
      </c>
      <c r="H20" s="9">
        <v>3</v>
      </c>
      <c r="I20" s="63">
        <f t="shared" si="14"/>
        <v>5</v>
      </c>
      <c r="K20" s="8">
        <v>3</v>
      </c>
      <c r="L20" s="9">
        <v>6</v>
      </c>
      <c r="M20" s="63">
        <f t="shared" si="15"/>
        <v>9</v>
      </c>
      <c r="O20" s="8">
        <v>4</v>
      </c>
      <c r="P20" s="9">
        <v>7</v>
      </c>
      <c r="Q20" s="63">
        <f t="shared" si="16"/>
        <v>11</v>
      </c>
      <c r="S20" s="8">
        <v>4</v>
      </c>
      <c r="T20" s="9">
        <v>8</v>
      </c>
      <c r="U20" s="63">
        <f t="shared" si="17"/>
        <v>12</v>
      </c>
      <c r="W20" s="8">
        <v>2</v>
      </c>
      <c r="X20" s="9">
        <v>7</v>
      </c>
      <c r="Y20" s="63">
        <f t="shared" si="18"/>
        <v>9</v>
      </c>
      <c r="AA20" s="8">
        <v>5</v>
      </c>
      <c r="AB20" s="9">
        <v>8</v>
      </c>
      <c r="AC20" s="63">
        <f t="shared" si="19"/>
        <v>13</v>
      </c>
      <c r="AE20" s="8">
        <v>8</v>
      </c>
      <c r="AF20" s="9">
        <v>9</v>
      </c>
      <c r="AG20" s="63">
        <f t="shared" si="20"/>
        <v>17</v>
      </c>
      <c r="AI20" s="8">
        <v>4</v>
      </c>
      <c r="AJ20" s="9">
        <v>7</v>
      </c>
      <c r="AK20" s="63">
        <f t="shared" si="21"/>
        <v>11</v>
      </c>
      <c r="AM20" s="8">
        <v>9</v>
      </c>
      <c r="AN20" s="9">
        <v>7</v>
      </c>
      <c r="AO20" s="63">
        <f t="shared" si="22"/>
        <v>16</v>
      </c>
      <c r="AQ20" s="8">
        <v>8</v>
      </c>
      <c r="AR20" s="9">
        <v>7</v>
      </c>
      <c r="AS20" s="63">
        <f t="shared" si="23"/>
        <v>15</v>
      </c>
      <c r="AU20" s="8">
        <v>3</v>
      </c>
      <c r="AV20" s="9">
        <v>9</v>
      </c>
      <c r="AW20" s="63">
        <f t="shared" si="24"/>
        <v>12</v>
      </c>
      <c r="AY20" s="6">
        <f t="shared" si="0"/>
        <v>56</v>
      </c>
      <c r="AZ20" s="7">
        <f t="shared" si="0"/>
        <v>81</v>
      </c>
      <c r="BA20" s="63">
        <f t="shared" si="1"/>
        <v>137</v>
      </c>
    </row>
    <row r="21" spans="1:53" ht="13.5" thickBot="1" x14ac:dyDescent="0.35">
      <c r="A21" s="27" t="s">
        <v>29</v>
      </c>
      <c r="B21" s="27"/>
      <c r="C21" s="8"/>
      <c r="D21" s="9"/>
      <c r="E21" s="63" t="str">
        <f t="shared" si="2"/>
        <v>NR</v>
      </c>
      <c r="G21" s="8"/>
      <c r="H21" s="9"/>
      <c r="I21" s="63" t="str">
        <f t="shared" si="14"/>
        <v>NR</v>
      </c>
      <c r="K21" s="8"/>
      <c r="L21" s="9"/>
      <c r="M21" s="63" t="str">
        <f t="shared" si="15"/>
        <v>NR</v>
      </c>
      <c r="O21" s="8"/>
      <c r="P21" s="9"/>
      <c r="Q21" s="63" t="str">
        <f t="shared" si="16"/>
        <v>NR</v>
      </c>
      <c r="S21" s="8"/>
      <c r="T21" s="9"/>
      <c r="U21" s="63" t="str">
        <f t="shared" si="17"/>
        <v>NR</v>
      </c>
      <c r="W21" s="8"/>
      <c r="X21" s="9"/>
      <c r="Y21" s="63" t="str">
        <f t="shared" si="18"/>
        <v>NR</v>
      </c>
      <c r="AA21" s="8"/>
      <c r="AB21" s="9"/>
      <c r="AC21" s="63" t="str">
        <f t="shared" si="19"/>
        <v>NR</v>
      </c>
      <c r="AE21" s="8"/>
      <c r="AF21" s="9"/>
      <c r="AG21" s="63" t="str">
        <f t="shared" si="20"/>
        <v>NR</v>
      </c>
      <c r="AI21" s="8"/>
      <c r="AJ21" s="9"/>
      <c r="AK21" s="63" t="str">
        <f t="shared" si="21"/>
        <v>NR</v>
      </c>
      <c r="AM21" s="8"/>
      <c r="AN21" s="9"/>
      <c r="AO21" s="63" t="str">
        <f t="shared" si="22"/>
        <v>NR</v>
      </c>
      <c r="AQ21" s="8"/>
      <c r="AR21" s="9"/>
      <c r="AS21" s="63" t="str">
        <f t="shared" si="23"/>
        <v>NR</v>
      </c>
      <c r="AU21" s="8"/>
      <c r="AV21" s="9"/>
      <c r="AW21" s="63" t="str">
        <f t="shared" si="24"/>
        <v>NR</v>
      </c>
      <c r="AY21" s="6">
        <f t="shared" ref="AY21:AZ26" si="25">C21+G21+K21+O21+S21+W21+AA21+AE21+AI21+AM21+AQ21+AU21</f>
        <v>0</v>
      </c>
      <c r="AZ21" s="7">
        <f t="shared" si="25"/>
        <v>0</v>
      </c>
      <c r="BA21" s="63">
        <f t="shared" si="1"/>
        <v>0</v>
      </c>
    </row>
    <row r="22" spans="1:53" ht="13.5" thickBot="1" x14ac:dyDescent="0.35">
      <c r="A22" s="27" t="s">
        <v>30</v>
      </c>
      <c r="B22" s="27"/>
      <c r="C22" s="8"/>
      <c r="D22" s="9"/>
      <c r="E22" s="63" t="str">
        <f t="shared" si="2"/>
        <v>NR</v>
      </c>
      <c r="G22" s="8"/>
      <c r="H22" s="9"/>
      <c r="I22" s="63" t="str">
        <f t="shared" si="14"/>
        <v>NR</v>
      </c>
      <c r="K22" s="8"/>
      <c r="L22" s="9"/>
      <c r="M22" s="63" t="str">
        <f t="shared" si="15"/>
        <v>NR</v>
      </c>
      <c r="O22" s="8"/>
      <c r="P22" s="9"/>
      <c r="Q22" s="63" t="str">
        <f t="shared" si="16"/>
        <v>NR</v>
      </c>
      <c r="S22" s="8"/>
      <c r="T22" s="9"/>
      <c r="U22" s="63" t="str">
        <f t="shared" si="17"/>
        <v>NR</v>
      </c>
      <c r="W22" s="8"/>
      <c r="X22" s="9"/>
      <c r="Y22" s="63" t="str">
        <f t="shared" si="18"/>
        <v>NR</v>
      </c>
      <c r="AA22" s="8"/>
      <c r="AB22" s="9"/>
      <c r="AC22" s="63" t="str">
        <f t="shared" si="19"/>
        <v>NR</v>
      </c>
      <c r="AE22" s="8"/>
      <c r="AF22" s="9"/>
      <c r="AG22" s="63" t="str">
        <f t="shared" si="20"/>
        <v>NR</v>
      </c>
      <c r="AI22" s="8"/>
      <c r="AJ22" s="9"/>
      <c r="AK22" s="63" t="str">
        <f t="shared" si="21"/>
        <v>NR</v>
      </c>
      <c r="AM22" s="8"/>
      <c r="AN22" s="9"/>
      <c r="AO22" s="63" t="str">
        <f t="shared" si="22"/>
        <v>NR</v>
      </c>
      <c r="AQ22" s="8"/>
      <c r="AR22" s="9"/>
      <c r="AS22" s="63" t="str">
        <f t="shared" si="23"/>
        <v>NR</v>
      </c>
      <c r="AU22" s="8"/>
      <c r="AV22" s="9"/>
      <c r="AW22" s="63" t="str">
        <f t="shared" si="24"/>
        <v>NR</v>
      </c>
      <c r="AY22" s="6">
        <f t="shared" si="25"/>
        <v>0</v>
      </c>
      <c r="AZ22" s="7">
        <f t="shared" si="25"/>
        <v>0</v>
      </c>
      <c r="BA22" s="63">
        <f t="shared" si="1"/>
        <v>0</v>
      </c>
    </row>
    <row r="23" spans="1:53" ht="13.5" thickBot="1" x14ac:dyDescent="0.35">
      <c r="A23" s="27" t="s">
        <v>31</v>
      </c>
      <c r="B23" s="27"/>
      <c r="C23" s="8"/>
      <c r="D23" s="9"/>
      <c r="E23" s="63" t="str">
        <f t="shared" si="2"/>
        <v>NR</v>
      </c>
      <c r="G23" s="8"/>
      <c r="H23" s="9"/>
      <c r="I23" s="63" t="str">
        <f t="shared" si="14"/>
        <v>NR</v>
      </c>
      <c r="K23" s="8"/>
      <c r="L23" s="9"/>
      <c r="M23" s="63" t="str">
        <f t="shared" si="15"/>
        <v>NR</v>
      </c>
      <c r="O23" s="8"/>
      <c r="P23" s="9"/>
      <c r="Q23" s="63" t="str">
        <f t="shared" si="16"/>
        <v>NR</v>
      </c>
      <c r="S23" s="8"/>
      <c r="T23" s="9"/>
      <c r="U23" s="63" t="str">
        <f t="shared" si="17"/>
        <v>NR</v>
      </c>
      <c r="W23" s="8"/>
      <c r="X23" s="9"/>
      <c r="Y23" s="63" t="str">
        <f t="shared" si="18"/>
        <v>NR</v>
      </c>
      <c r="AA23" s="8"/>
      <c r="AB23" s="9"/>
      <c r="AC23" s="63" t="str">
        <f t="shared" si="19"/>
        <v>NR</v>
      </c>
      <c r="AE23" s="8"/>
      <c r="AF23" s="9"/>
      <c r="AG23" s="63" t="str">
        <f t="shared" si="20"/>
        <v>NR</v>
      </c>
      <c r="AI23" s="8"/>
      <c r="AJ23" s="9"/>
      <c r="AK23" s="63" t="str">
        <f t="shared" si="21"/>
        <v>NR</v>
      </c>
      <c r="AM23" s="8"/>
      <c r="AN23" s="9"/>
      <c r="AO23" s="63" t="str">
        <f t="shared" si="22"/>
        <v>NR</v>
      </c>
      <c r="AQ23" s="8"/>
      <c r="AR23" s="9"/>
      <c r="AS23" s="63" t="str">
        <f t="shared" si="23"/>
        <v>NR</v>
      </c>
      <c r="AU23" s="8"/>
      <c r="AV23" s="9"/>
      <c r="AW23" s="63" t="str">
        <f t="shared" si="24"/>
        <v>NR</v>
      </c>
      <c r="AY23" s="6">
        <f t="shared" si="25"/>
        <v>0</v>
      </c>
      <c r="AZ23" s="7">
        <f t="shared" si="25"/>
        <v>0</v>
      </c>
      <c r="BA23" s="63">
        <f t="shared" si="1"/>
        <v>0</v>
      </c>
    </row>
    <row r="24" spans="1:53" ht="13.5" thickBot="1" x14ac:dyDescent="0.35">
      <c r="A24" s="27" t="s">
        <v>32</v>
      </c>
      <c r="B24" s="27"/>
      <c r="C24" s="8"/>
      <c r="D24" s="9"/>
      <c r="E24" s="63" t="str">
        <f t="shared" si="2"/>
        <v>NR</v>
      </c>
      <c r="G24" s="8"/>
      <c r="H24" s="9"/>
      <c r="I24" s="63" t="str">
        <f t="shared" si="14"/>
        <v>NR</v>
      </c>
      <c r="K24" s="8"/>
      <c r="L24" s="9"/>
      <c r="M24" s="63" t="str">
        <f t="shared" si="15"/>
        <v>NR</v>
      </c>
      <c r="O24" s="8"/>
      <c r="P24" s="9"/>
      <c r="Q24" s="63" t="str">
        <f t="shared" si="16"/>
        <v>NR</v>
      </c>
      <c r="S24" s="8"/>
      <c r="T24" s="9"/>
      <c r="U24" s="63" t="str">
        <f t="shared" si="17"/>
        <v>NR</v>
      </c>
      <c r="W24" s="8"/>
      <c r="X24" s="9"/>
      <c r="Y24" s="63" t="str">
        <f t="shared" si="18"/>
        <v>NR</v>
      </c>
      <c r="AA24" s="8"/>
      <c r="AB24" s="9"/>
      <c r="AC24" s="63" t="str">
        <f t="shared" si="19"/>
        <v>NR</v>
      </c>
      <c r="AE24" s="8"/>
      <c r="AF24" s="9"/>
      <c r="AG24" s="63" t="str">
        <f t="shared" si="20"/>
        <v>NR</v>
      </c>
      <c r="AI24" s="8"/>
      <c r="AJ24" s="9"/>
      <c r="AK24" s="63" t="str">
        <f t="shared" si="21"/>
        <v>NR</v>
      </c>
      <c r="AM24" s="8"/>
      <c r="AN24" s="9"/>
      <c r="AO24" s="63" t="str">
        <f t="shared" si="22"/>
        <v>NR</v>
      </c>
      <c r="AQ24" s="8"/>
      <c r="AR24" s="9"/>
      <c r="AS24" s="63" t="str">
        <f t="shared" si="23"/>
        <v>NR</v>
      </c>
      <c r="AU24" s="8"/>
      <c r="AV24" s="9"/>
      <c r="AW24" s="63" t="str">
        <f t="shared" si="24"/>
        <v>NR</v>
      </c>
      <c r="AY24" s="6">
        <f t="shared" si="25"/>
        <v>0</v>
      </c>
      <c r="AZ24" s="7">
        <f t="shared" si="25"/>
        <v>0</v>
      </c>
      <c r="BA24" s="63">
        <f t="shared" si="1"/>
        <v>0</v>
      </c>
    </row>
    <row r="25" spans="1:53" ht="13.5" thickBot="1" x14ac:dyDescent="0.35">
      <c r="A25" s="27" t="s">
        <v>33</v>
      </c>
      <c r="B25" s="27"/>
      <c r="C25" s="8"/>
      <c r="D25" s="9"/>
      <c r="E25" s="63" t="str">
        <f t="shared" si="2"/>
        <v>NR</v>
      </c>
      <c r="G25" s="8"/>
      <c r="H25" s="9"/>
      <c r="I25" s="63" t="str">
        <f t="shared" si="14"/>
        <v>NR</v>
      </c>
      <c r="K25" s="8"/>
      <c r="L25" s="9"/>
      <c r="M25" s="63" t="str">
        <f t="shared" si="15"/>
        <v>NR</v>
      </c>
      <c r="O25" s="8"/>
      <c r="P25" s="9"/>
      <c r="Q25" s="63" t="str">
        <f t="shared" si="16"/>
        <v>NR</v>
      </c>
      <c r="S25" s="8"/>
      <c r="T25" s="9"/>
      <c r="U25" s="63" t="str">
        <f t="shared" si="17"/>
        <v>NR</v>
      </c>
      <c r="W25" s="8"/>
      <c r="X25" s="9"/>
      <c r="Y25" s="63" t="str">
        <f t="shared" si="18"/>
        <v>NR</v>
      </c>
      <c r="AA25" s="8"/>
      <c r="AB25" s="9"/>
      <c r="AC25" s="63" t="str">
        <f t="shared" si="19"/>
        <v>NR</v>
      </c>
      <c r="AE25" s="8"/>
      <c r="AF25" s="9"/>
      <c r="AG25" s="63" t="str">
        <f t="shared" si="20"/>
        <v>NR</v>
      </c>
      <c r="AI25" s="8"/>
      <c r="AJ25" s="9"/>
      <c r="AK25" s="63" t="str">
        <f t="shared" si="21"/>
        <v>NR</v>
      </c>
      <c r="AM25" s="8"/>
      <c r="AN25" s="9"/>
      <c r="AO25" s="63" t="str">
        <f t="shared" si="22"/>
        <v>NR</v>
      </c>
      <c r="AQ25" s="8"/>
      <c r="AR25" s="9"/>
      <c r="AS25" s="63" t="str">
        <f t="shared" si="23"/>
        <v>NR</v>
      </c>
      <c r="AU25" s="8"/>
      <c r="AV25" s="9"/>
      <c r="AW25" s="63" t="str">
        <f t="shared" si="24"/>
        <v>NR</v>
      </c>
      <c r="AY25" s="6">
        <f t="shared" si="25"/>
        <v>0</v>
      </c>
      <c r="AZ25" s="7">
        <f t="shared" si="25"/>
        <v>0</v>
      </c>
      <c r="BA25" s="63">
        <f t="shared" si="1"/>
        <v>0</v>
      </c>
    </row>
    <row r="26" spans="1:53" ht="13" x14ac:dyDescent="0.3">
      <c r="A26" s="27" t="s">
        <v>34</v>
      </c>
      <c r="B26" s="27"/>
      <c r="C26" s="8"/>
      <c r="D26" s="9"/>
      <c r="E26" s="63" t="str">
        <f t="shared" si="2"/>
        <v>NR</v>
      </c>
      <c r="G26" s="8"/>
      <c r="H26" s="9"/>
      <c r="I26" s="63" t="str">
        <f t="shared" si="14"/>
        <v>NR</v>
      </c>
      <c r="K26" s="8"/>
      <c r="L26" s="9"/>
      <c r="M26" s="63" t="str">
        <f t="shared" si="15"/>
        <v>NR</v>
      </c>
      <c r="O26" s="8"/>
      <c r="P26" s="9"/>
      <c r="Q26" s="63" t="str">
        <f t="shared" si="16"/>
        <v>NR</v>
      </c>
      <c r="S26" s="8"/>
      <c r="T26" s="9"/>
      <c r="U26" s="63" t="str">
        <f t="shared" si="17"/>
        <v>NR</v>
      </c>
      <c r="W26" s="8"/>
      <c r="X26" s="9"/>
      <c r="Y26" s="63" t="str">
        <f t="shared" si="18"/>
        <v>NR</v>
      </c>
      <c r="AA26" s="8"/>
      <c r="AB26" s="9"/>
      <c r="AC26" s="63" t="str">
        <f t="shared" si="19"/>
        <v>NR</v>
      </c>
      <c r="AE26" s="8"/>
      <c r="AF26" s="9"/>
      <c r="AG26" s="63" t="str">
        <f t="shared" si="20"/>
        <v>NR</v>
      </c>
      <c r="AI26" s="8"/>
      <c r="AJ26" s="9"/>
      <c r="AK26" s="63" t="str">
        <f t="shared" si="21"/>
        <v>NR</v>
      </c>
      <c r="AM26" s="8"/>
      <c r="AN26" s="9"/>
      <c r="AO26" s="63" t="str">
        <f t="shared" si="22"/>
        <v>NR</v>
      </c>
      <c r="AQ26" s="8"/>
      <c r="AR26" s="9"/>
      <c r="AS26" s="63" t="str">
        <f t="shared" si="23"/>
        <v>NR</v>
      </c>
      <c r="AU26" s="8"/>
      <c r="AV26" s="9"/>
      <c r="AW26" s="63" t="str">
        <f t="shared" si="24"/>
        <v>NR</v>
      </c>
      <c r="AY26" s="6">
        <f t="shared" si="25"/>
        <v>0</v>
      </c>
      <c r="AZ26" s="7">
        <f t="shared" si="25"/>
        <v>0</v>
      </c>
      <c r="BA26" s="63">
        <f t="shared" si="1"/>
        <v>0</v>
      </c>
    </row>
    <row r="27" spans="1:53" ht="13.5" thickBot="1" x14ac:dyDescent="0.35">
      <c r="A27" s="28" t="s">
        <v>12</v>
      </c>
      <c r="B27" s="28"/>
      <c r="C27" s="57">
        <f>IF(COUNT(C5:C26)=0,"NR",SUM(C5:C26))</f>
        <v>16429</v>
      </c>
      <c r="D27" s="58">
        <f>IF(COUNT(D5:D26)=0,"NR",SUM(D5:D26))</f>
        <v>11088</v>
      </c>
      <c r="E27" s="59">
        <f t="shared" si="2"/>
        <v>27517</v>
      </c>
      <c r="G27" s="57">
        <f>IF(COUNT(G5:G26)=0,"NR",SUM(G5:G26))</f>
        <v>16872</v>
      </c>
      <c r="H27" s="58">
        <f>IF(COUNT(H5:H26)=0,"NR",SUM(H5:H26))</f>
        <v>11338</v>
      </c>
      <c r="I27" s="59">
        <f t="shared" si="14"/>
        <v>28210</v>
      </c>
      <c r="K27" s="57">
        <f>IF(COUNT(K5:K26)=0,"NR",SUM(K5:K26))</f>
        <v>17171</v>
      </c>
      <c r="L27" s="58">
        <f>IF(COUNT(L5:L26)=0,"NR",SUM(L5:L26))</f>
        <v>11491</v>
      </c>
      <c r="M27" s="59">
        <f t="shared" si="15"/>
        <v>28662</v>
      </c>
      <c r="O27" s="57">
        <f>IF(COUNT(O5:O26)=0,"NR",SUM(O5:O26))</f>
        <v>17480</v>
      </c>
      <c r="P27" s="58">
        <f>IF(COUNT(P5:P26)=0,"NR",SUM(P5:P26))</f>
        <v>11679</v>
      </c>
      <c r="Q27" s="59">
        <f t="shared" si="16"/>
        <v>29159</v>
      </c>
      <c r="S27" s="57">
        <f>IF(COUNT(S5:S26)=0,"NR",SUM(S5:S26))</f>
        <v>17750</v>
      </c>
      <c r="T27" s="58">
        <f>IF(COUNT(T5:T26)=0,"NR",SUM(T5:T26))</f>
        <v>11884</v>
      </c>
      <c r="U27" s="59">
        <f t="shared" si="17"/>
        <v>29634</v>
      </c>
      <c r="W27" s="57">
        <f>IF(COUNT(W5:W26)=0,"NR",SUM(W5:W26))</f>
        <v>17963</v>
      </c>
      <c r="X27" s="58">
        <f>IF(COUNT(X5:X26)=0,"NR",SUM(X5:X26))</f>
        <v>12005</v>
      </c>
      <c r="Y27" s="59">
        <f t="shared" si="18"/>
        <v>29968</v>
      </c>
      <c r="AA27" s="57">
        <f>IF(COUNT(AA5:AA26)=0,"NR",SUM(AA5:AA26))</f>
        <v>18242</v>
      </c>
      <c r="AB27" s="58">
        <f>IF(COUNT(AB5:AB26)=0,"NR",SUM(AB5:AB26))</f>
        <v>12175</v>
      </c>
      <c r="AC27" s="59">
        <f t="shared" si="19"/>
        <v>30417</v>
      </c>
      <c r="AE27" s="57">
        <f>IF(COUNT(AE5:AE26)=0,"NR",SUM(AE5:AE26))</f>
        <v>18489</v>
      </c>
      <c r="AF27" s="58">
        <f>IF(COUNT(AF5:AF26)=0,"NR",SUM(AF5:AF26))</f>
        <v>12308</v>
      </c>
      <c r="AG27" s="59">
        <f t="shared" si="20"/>
        <v>30797</v>
      </c>
      <c r="AI27" s="57">
        <f>IF(COUNT(AI5:AI26)=0,"NR",SUM(AI5:AI26))</f>
        <v>18720</v>
      </c>
      <c r="AJ27" s="58">
        <f>IF(COUNT(AJ5:AJ26)=0,"NR",SUM(AJ5:AJ26))</f>
        <v>12483</v>
      </c>
      <c r="AK27" s="59">
        <f t="shared" si="21"/>
        <v>31203</v>
      </c>
      <c r="AM27" s="57">
        <f>IF(COUNT(AM5:AM26)=0,"NR",SUM(AM5:AM26))</f>
        <v>18872</v>
      </c>
      <c r="AN27" s="58">
        <f>IF(COUNT(AN5:AN26)=0,"NR",SUM(AN5:AN26))</f>
        <v>12585</v>
      </c>
      <c r="AO27" s="59">
        <f t="shared" si="22"/>
        <v>31457</v>
      </c>
      <c r="AQ27" s="57">
        <f>IF(COUNT(AQ5:AQ26)=0,"NR",SUM(AQ5:AQ26))</f>
        <v>19004</v>
      </c>
      <c r="AR27" s="58">
        <f>IF(COUNT(AR5:AR26)=0,"NR",SUM(AR5:AR26))</f>
        <v>12613</v>
      </c>
      <c r="AS27" s="59">
        <f t="shared" si="23"/>
        <v>31617</v>
      </c>
      <c r="AU27" s="57">
        <f>IF(COUNT(AU5:AU26)=0,"NR",SUM(AU5:AU26))</f>
        <v>19152</v>
      </c>
      <c r="AV27" s="58">
        <f>IF(COUNT(AV5:AV26)=0,"NR",SUM(AV5:AV26))</f>
        <v>12693</v>
      </c>
      <c r="AW27" s="59">
        <f t="shared" si="24"/>
        <v>31845</v>
      </c>
      <c r="AY27" s="57">
        <f>IF(COUNT(AY5:AY26)=0,"NR",SUM(AY5:AY26))</f>
        <v>216144</v>
      </c>
      <c r="AZ27" s="58">
        <f>IF(COUNT(AZ5:AZ26)=0,"NR",SUM(AZ5:AZ26))</f>
        <v>144342</v>
      </c>
      <c r="BA27" s="59">
        <f t="shared" si="1"/>
        <v>360486</v>
      </c>
    </row>
  </sheetData>
  <mergeCells count="14">
    <mergeCell ref="S3:U3"/>
    <mergeCell ref="A3:A4"/>
    <mergeCell ref="C3:E3"/>
    <mergeCell ref="G3:I3"/>
    <mergeCell ref="K3:M3"/>
    <mergeCell ref="O3:Q3"/>
    <mergeCell ref="AU3:AW3"/>
    <mergeCell ref="AY3:BA3"/>
    <mergeCell ref="W3:Y3"/>
    <mergeCell ref="AA3:AC3"/>
    <mergeCell ref="AE3:AG3"/>
    <mergeCell ref="AI3:AK3"/>
    <mergeCell ref="AM3:AO3"/>
    <mergeCell ref="AQ3:AS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27"/>
  <sheetViews>
    <sheetView workbookViewId="0">
      <pane xSplit="1" ySplit="3" topLeftCell="AL4" activePane="bottomRight" state="frozen"/>
      <selection pane="topRight" sqref="A1:N1"/>
      <selection pane="bottomLeft" sqref="A1:N1"/>
      <selection pane="bottomRight" sqref="A1:N1"/>
    </sheetView>
  </sheetViews>
  <sheetFormatPr defaultRowHeight="12.5" x14ac:dyDescent="0.25"/>
  <cols>
    <col min="2" max="2" width="4.7265625" customWidth="1"/>
    <col min="6" max="6" width="3.26953125" customWidth="1"/>
    <col min="10" max="10" width="2.81640625" customWidth="1"/>
    <col min="14" max="14" width="2.81640625" customWidth="1"/>
    <col min="15" max="17" width="8.81640625" customWidth="1"/>
    <col min="18" max="18" width="3.54296875" customWidth="1"/>
    <col min="19" max="21" width="8.81640625" customWidth="1"/>
    <col min="22" max="22" width="2.7265625" customWidth="1"/>
    <col min="23" max="25" width="8.81640625" customWidth="1"/>
    <col min="26" max="26" width="4.26953125" customWidth="1"/>
    <col min="27" max="29" width="8.81640625" customWidth="1"/>
    <col min="30" max="30" width="3.1796875" customWidth="1"/>
    <col min="34" max="34" width="2.54296875" customWidth="1"/>
    <col min="37" max="37" width="11.26953125" customWidth="1"/>
    <col min="38" max="38" width="3.7265625" customWidth="1"/>
    <col min="41" max="41" width="11" customWidth="1"/>
    <col min="42" max="42" width="4.26953125" customWidth="1"/>
    <col min="46" max="46" width="2.26953125" customWidth="1"/>
    <col min="49" max="49" width="10" customWidth="1"/>
  </cols>
  <sheetData>
    <row r="1" spans="1:53" ht="13" x14ac:dyDescent="0.3">
      <c r="A1" s="20" t="s">
        <v>5</v>
      </c>
      <c r="B1" s="19"/>
      <c r="C1" s="20" t="s">
        <v>45</v>
      </c>
      <c r="D1" s="20" t="s">
        <v>39</v>
      </c>
      <c r="E1" s="19" t="s">
        <v>39</v>
      </c>
      <c r="F1" s="19"/>
      <c r="G1" s="19"/>
    </row>
    <row r="2" spans="1:53" ht="13" thickBot="1" x14ac:dyDescent="0.3"/>
    <row r="3" spans="1:53" ht="13.15" customHeight="1" x14ac:dyDescent="0.3">
      <c r="A3" s="91" t="s">
        <v>7</v>
      </c>
      <c r="B3" s="80"/>
      <c r="C3" s="99" t="s">
        <v>49</v>
      </c>
      <c r="D3" s="100"/>
      <c r="E3" s="101"/>
      <c r="G3" s="99" t="s">
        <v>50</v>
      </c>
      <c r="H3" s="100"/>
      <c r="I3" s="101"/>
      <c r="K3" s="99" t="s">
        <v>51</v>
      </c>
      <c r="L3" s="100"/>
      <c r="M3" s="101"/>
      <c r="O3" s="99" t="s">
        <v>52</v>
      </c>
      <c r="P3" s="100"/>
      <c r="Q3" s="101"/>
      <c r="S3" s="99" t="s">
        <v>53</v>
      </c>
      <c r="T3" s="100"/>
      <c r="U3" s="101"/>
      <c r="W3" s="99" t="s">
        <v>54</v>
      </c>
      <c r="X3" s="100"/>
      <c r="Y3" s="101"/>
      <c r="AA3" s="99" t="s">
        <v>55</v>
      </c>
      <c r="AB3" s="100"/>
      <c r="AC3" s="101"/>
      <c r="AE3" s="99" t="s">
        <v>56</v>
      </c>
      <c r="AF3" s="100"/>
      <c r="AG3" s="101"/>
      <c r="AI3" s="99" t="s">
        <v>57</v>
      </c>
      <c r="AJ3" s="100"/>
      <c r="AK3" s="101"/>
      <c r="AM3" s="99" t="s">
        <v>58</v>
      </c>
      <c r="AN3" s="100"/>
      <c r="AO3" s="101"/>
      <c r="AQ3" s="99" t="s">
        <v>59</v>
      </c>
      <c r="AR3" s="100"/>
      <c r="AS3" s="101"/>
      <c r="AU3" s="99" t="s">
        <v>60</v>
      </c>
      <c r="AV3" s="100"/>
      <c r="AW3" s="101"/>
      <c r="AY3" s="99" t="s">
        <v>61</v>
      </c>
      <c r="AZ3" s="100"/>
      <c r="BA3" s="101"/>
    </row>
    <row r="4" spans="1:53" ht="13.5" thickBot="1" x14ac:dyDescent="0.35">
      <c r="A4" s="92"/>
      <c r="B4" s="81"/>
      <c r="C4" s="2" t="s">
        <v>10</v>
      </c>
      <c r="D4" s="3" t="s">
        <v>11</v>
      </c>
      <c r="E4" s="4" t="s">
        <v>12</v>
      </c>
      <c r="G4" s="2" t="s">
        <v>10</v>
      </c>
      <c r="H4" s="3" t="s">
        <v>11</v>
      </c>
      <c r="I4" s="4" t="s">
        <v>12</v>
      </c>
      <c r="K4" s="2" t="s">
        <v>10</v>
      </c>
      <c r="L4" s="3" t="s">
        <v>11</v>
      </c>
      <c r="M4" s="4" t="s">
        <v>12</v>
      </c>
      <c r="O4" s="2" t="s">
        <v>10</v>
      </c>
      <c r="P4" s="3" t="s">
        <v>11</v>
      </c>
      <c r="Q4" s="4" t="s">
        <v>12</v>
      </c>
      <c r="S4" s="2" t="s">
        <v>10</v>
      </c>
      <c r="T4" s="3" t="s">
        <v>11</v>
      </c>
      <c r="U4" s="4" t="s">
        <v>12</v>
      </c>
      <c r="W4" s="2" t="s">
        <v>10</v>
      </c>
      <c r="X4" s="3" t="s">
        <v>11</v>
      </c>
      <c r="Y4" s="4" t="s">
        <v>12</v>
      </c>
      <c r="AA4" s="2" t="s">
        <v>10</v>
      </c>
      <c r="AB4" s="3" t="s">
        <v>11</v>
      </c>
      <c r="AC4" s="4" t="s">
        <v>12</v>
      </c>
      <c r="AE4" s="2" t="s">
        <v>10</v>
      </c>
      <c r="AF4" s="3" t="s">
        <v>11</v>
      </c>
      <c r="AG4" s="4" t="s">
        <v>12</v>
      </c>
      <c r="AI4" s="2" t="s">
        <v>10</v>
      </c>
      <c r="AJ4" s="3" t="s">
        <v>11</v>
      </c>
      <c r="AK4" s="4" t="s">
        <v>12</v>
      </c>
      <c r="AM4" s="2" t="s">
        <v>10</v>
      </c>
      <c r="AN4" s="3" t="s">
        <v>11</v>
      </c>
      <c r="AO4" s="4" t="s">
        <v>12</v>
      </c>
      <c r="AQ4" s="2" t="s">
        <v>10</v>
      </c>
      <c r="AR4" s="3" t="s">
        <v>11</v>
      </c>
      <c r="AS4" s="4" t="s">
        <v>12</v>
      </c>
      <c r="AU4" s="2" t="s">
        <v>10</v>
      </c>
      <c r="AV4" s="3" t="s">
        <v>11</v>
      </c>
      <c r="AW4" s="4" t="s">
        <v>12</v>
      </c>
      <c r="AY4" s="2" t="s">
        <v>10</v>
      </c>
      <c r="AZ4" s="3" t="s">
        <v>11</v>
      </c>
      <c r="BA4" s="4" t="s">
        <v>12</v>
      </c>
    </row>
    <row r="5" spans="1:53" ht="13.5" thickBot="1" x14ac:dyDescent="0.35">
      <c r="A5" s="24" t="s">
        <v>13</v>
      </c>
      <c r="B5" s="24"/>
      <c r="C5" s="8">
        <v>2</v>
      </c>
      <c r="D5" s="9"/>
      <c r="E5" s="55">
        <f>IF(COUNT(C5:D5)=0,"NR",SUM(C5:D5))</f>
        <v>2</v>
      </c>
      <c r="G5" s="8">
        <v>2</v>
      </c>
      <c r="H5" s="9"/>
      <c r="I5" s="55">
        <f>IF(COUNT(G5:H5)=0,"NR",SUM(G5:H5))</f>
        <v>2</v>
      </c>
      <c r="K5" s="8">
        <v>2</v>
      </c>
      <c r="L5" s="9"/>
      <c r="M5" s="55">
        <f>IF(COUNT(K5:L5)=0,"NR",SUM(K5:L5))</f>
        <v>2</v>
      </c>
      <c r="O5" s="8">
        <v>2</v>
      </c>
      <c r="P5" s="9">
        <v>1</v>
      </c>
      <c r="Q5" s="55">
        <f>IF(COUNT(O5:P5)=0,"NR",SUM(O5:P5))</f>
        <v>3</v>
      </c>
      <c r="S5" s="8">
        <v>2</v>
      </c>
      <c r="T5" s="9">
        <v>1</v>
      </c>
      <c r="U5" s="55">
        <f>IF(COUNT(S5:T5)=0,"NR",SUM(S5:T5))</f>
        <v>3</v>
      </c>
      <c r="W5" s="8">
        <v>2</v>
      </c>
      <c r="X5" s="9">
        <v>1</v>
      </c>
      <c r="Y5" s="55">
        <f>IF(COUNT(W5:X5)=0,"NR",SUM(W5:X5))</f>
        <v>3</v>
      </c>
      <c r="AA5" s="8">
        <v>3</v>
      </c>
      <c r="AB5" s="9">
        <v>1</v>
      </c>
      <c r="AC5" s="55">
        <f>IF(COUNT(AA5:AB5)=0,"NR",SUM(AA5:AB5))</f>
        <v>4</v>
      </c>
      <c r="AE5" s="8">
        <v>2</v>
      </c>
      <c r="AF5" s="9">
        <v>1</v>
      </c>
      <c r="AG5" s="55">
        <f>IF(COUNT(AE5:AF5)=0,"NR",SUM(AE5:AF5))</f>
        <v>3</v>
      </c>
      <c r="AI5" s="8">
        <v>2</v>
      </c>
      <c r="AJ5" s="9">
        <v>0</v>
      </c>
      <c r="AK5" s="55">
        <f>IF(COUNT(AI5:AJ5)=0,"NR",SUM(AI5:AJ5))</f>
        <v>2</v>
      </c>
      <c r="AM5" s="8">
        <v>3</v>
      </c>
      <c r="AN5" s="9">
        <v>1</v>
      </c>
      <c r="AO5" s="55">
        <f>IF(COUNT(AM5:AN5)=0,"NR",SUM(AM5:AN5))</f>
        <v>4</v>
      </c>
      <c r="AQ5" s="8">
        <v>1</v>
      </c>
      <c r="AR5" s="9">
        <v>0</v>
      </c>
      <c r="AS5" s="55">
        <f>IF(COUNT(AQ5:AR5)=0,"NR",SUM(AQ5:AR5))</f>
        <v>1</v>
      </c>
      <c r="AU5" s="8"/>
      <c r="AV5" s="9"/>
      <c r="AW5" s="55" t="str">
        <f>IF(COUNT(AU5:AV5)=0,"NR",SUM(AU5:AV5))</f>
        <v>NR</v>
      </c>
      <c r="AY5" s="6">
        <f t="shared" ref="AY5:AZ20" si="0">C5+G5+K5+O5+S5+W5+AA5+AE5+AI5+AM5+AQ5+AU5</f>
        <v>23</v>
      </c>
      <c r="AZ5" s="7">
        <f t="shared" si="0"/>
        <v>6</v>
      </c>
      <c r="BA5" s="55">
        <f t="shared" ref="BA5:BA27" si="1">IF(COUNT(AY5:AZ5)=0,"NR",SUM(AY5:AZ5))</f>
        <v>29</v>
      </c>
    </row>
    <row r="6" spans="1:53" ht="13.5" thickBot="1" x14ac:dyDescent="0.35">
      <c r="A6" s="25" t="s">
        <v>14</v>
      </c>
      <c r="B6" s="25"/>
      <c r="C6" s="8">
        <v>3</v>
      </c>
      <c r="D6" s="9">
        <v>5</v>
      </c>
      <c r="E6" s="63">
        <f t="shared" ref="E6:E27" si="2">IF(COUNT(C6:D6)=0,"NR",SUM(C6:D6))</f>
        <v>8</v>
      </c>
      <c r="G6" s="8">
        <v>2</v>
      </c>
      <c r="H6" s="9">
        <v>4</v>
      </c>
      <c r="I6" s="63">
        <f t="shared" ref="I6:I9" si="3">IF(COUNT(G6:H6)=0,"NR",SUM(G6:H6))</f>
        <v>6</v>
      </c>
      <c r="K6" s="8">
        <v>2</v>
      </c>
      <c r="L6" s="9">
        <v>5</v>
      </c>
      <c r="M6" s="63">
        <f t="shared" ref="M6:M9" si="4">IF(COUNT(K6:L6)=0,"NR",SUM(K6:L6))</f>
        <v>7</v>
      </c>
      <c r="O6" s="8">
        <v>3</v>
      </c>
      <c r="P6" s="9">
        <v>5</v>
      </c>
      <c r="Q6" s="63">
        <f t="shared" ref="Q6:Q9" si="5">IF(COUNT(O6:P6)=0,"NR",SUM(O6:P6))</f>
        <v>8</v>
      </c>
      <c r="S6" s="8">
        <v>2</v>
      </c>
      <c r="T6" s="9">
        <v>5</v>
      </c>
      <c r="U6" s="63">
        <f t="shared" ref="U6:U9" si="6">IF(COUNT(S6:T6)=0,"NR",SUM(S6:T6))</f>
        <v>7</v>
      </c>
      <c r="W6" s="8">
        <v>2</v>
      </c>
      <c r="X6" s="9">
        <v>5</v>
      </c>
      <c r="Y6" s="63">
        <f t="shared" ref="Y6:Y9" si="7">IF(COUNT(W6:X6)=0,"NR",SUM(W6:X6))</f>
        <v>7</v>
      </c>
      <c r="AA6" s="8">
        <v>2</v>
      </c>
      <c r="AB6" s="9">
        <v>5</v>
      </c>
      <c r="AC6" s="63">
        <f t="shared" ref="AC6:AC9" si="8">IF(COUNT(AA6:AB6)=0,"NR",SUM(AA6:AB6))</f>
        <v>7</v>
      </c>
      <c r="AE6" s="8">
        <v>4</v>
      </c>
      <c r="AF6" s="9">
        <v>5</v>
      </c>
      <c r="AG6" s="63">
        <f t="shared" ref="AG6:AG9" si="9">IF(COUNT(AE6:AF6)=0,"NR",SUM(AE6:AF6))</f>
        <v>9</v>
      </c>
      <c r="AI6" s="8">
        <v>3</v>
      </c>
      <c r="AJ6" s="9">
        <v>5</v>
      </c>
      <c r="AK6" s="63">
        <f t="shared" ref="AK6:AK9" si="10">IF(COUNT(AI6:AJ6)=0,"NR",SUM(AI6:AJ6))</f>
        <v>8</v>
      </c>
      <c r="AM6" s="8">
        <v>2</v>
      </c>
      <c r="AN6" s="9">
        <v>5</v>
      </c>
      <c r="AO6" s="63">
        <f t="shared" ref="AO6:AO9" si="11">IF(COUNT(AM6:AN6)=0,"NR",SUM(AM6:AN6))</f>
        <v>7</v>
      </c>
      <c r="AQ6" s="8">
        <v>2</v>
      </c>
      <c r="AR6" s="9">
        <v>4</v>
      </c>
      <c r="AS6" s="63">
        <f t="shared" ref="AS6:AS9" si="12">IF(COUNT(AQ6:AR6)=0,"NR",SUM(AQ6:AR6))</f>
        <v>6</v>
      </c>
      <c r="AU6" s="8">
        <v>2</v>
      </c>
      <c r="AV6" s="9">
        <v>4</v>
      </c>
      <c r="AW6" s="63">
        <f t="shared" ref="AW6:AW9" si="13">IF(COUNT(AU6:AV6)=0,"NR",SUM(AU6:AV6))</f>
        <v>6</v>
      </c>
      <c r="AY6" s="6">
        <f t="shared" si="0"/>
        <v>29</v>
      </c>
      <c r="AZ6" s="7">
        <f t="shared" si="0"/>
        <v>57</v>
      </c>
      <c r="BA6" s="63">
        <f t="shared" si="1"/>
        <v>86</v>
      </c>
    </row>
    <row r="7" spans="1:53" ht="13.5" thickBot="1" x14ac:dyDescent="0.35">
      <c r="A7" s="26" t="s">
        <v>15</v>
      </c>
      <c r="B7" s="26"/>
      <c r="C7" s="8">
        <v>6</v>
      </c>
      <c r="D7" s="9">
        <v>3</v>
      </c>
      <c r="E7" s="63">
        <f t="shared" si="2"/>
        <v>9</v>
      </c>
      <c r="G7" s="8">
        <v>5</v>
      </c>
      <c r="H7" s="9">
        <v>1</v>
      </c>
      <c r="I7" s="63">
        <f t="shared" si="3"/>
        <v>6</v>
      </c>
      <c r="K7" s="8">
        <v>5</v>
      </c>
      <c r="L7" s="9">
        <v>1</v>
      </c>
      <c r="M7" s="63">
        <f t="shared" si="4"/>
        <v>6</v>
      </c>
      <c r="O7" s="8">
        <v>5</v>
      </c>
      <c r="P7" s="9">
        <v>3</v>
      </c>
      <c r="Q7" s="63">
        <f t="shared" si="5"/>
        <v>8</v>
      </c>
      <c r="S7" s="8">
        <v>5</v>
      </c>
      <c r="T7" s="9">
        <v>3</v>
      </c>
      <c r="U7" s="63">
        <f t="shared" si="6"/>
        <v>8</v>
      </c>
      <c r="W7" s="8">
        <v>5</v>
      </c>
      <c r="X7" s="9">
        <v>3</v>
      </c>
      <c r="Y7" s="63">
        <f t="shared" si="7"/>
        <v>8</v>
      </c>
      <c r="AA7" s="8">
        <v>7</v>
      </c>
      <c r="AB7" s="9">
        <v>4</v>
      </c>
      <c r="AC7" s="63">
        <f t="shared" si="8"/>
        <v>11</v>
      </c>
      <c r="AE7" s="8">
        <v>7</v>
      </c>
      <c r="AF7" s="9">
        <v>3</v>
      </c>
      <c r="AG7" s="63">
        <f t="shared" si="9"/>
        <v>10</v>
      </c>
      <c r="AI7" s="8">
        <v>7</v>
      </c>
      <c r="AJ7" s="9">
        <v>3</v>
      </c>
      <c r="AK7" s="63">
        <f t="shared" si="10"/>
        <v>10</v>
      </c>
      <c r="AM7" s="8">
        <v>7</v>
      </c>
      <c r="AN7" s="9">
        <v>3</v>
      </c>
      <c r="AO7" s="63">
        <f t="shared" si="11"/>
        <v>10</v>
      </c>
      <c r="AQ7" s="8">
        <v>7</v>
      </c>
      <c r="AR7" s="9">
        <v>4</v>
      </c>
      <c r="AS7" s="63">
        <f t="shared" si="12"/>
        <v>11</v>
      </c>
      <c r="AU7" s="8">
        <v>7</v>
      </c>
      <c r="AV7" s="9">
        <v>3</v>
      </c>
      <c r="AW7" s="63">
        <f t="shared" si="13"/>
        <v>10</v>
      </c>
      <c r="AY7" s="6">
        <f t="shared" si="0"/>
        <v>73</v>
      </c>
      <c r="AZ7" s="7">
        <f t="shared" si="0"/>
        <v>34</v>
      </c>
      <c r="BA7" s="63">
        <f t="shared" si="1"/>
        <v>107</v>
      </c>
    </row>
    <row r="8" spans="1:53" ht="13.5" thickBot="1" x14ac:dyDescent="0.35">
      <c r="A8" s="26" t="s">
        <v>16</v>
      </c>
      <c r="B8" s="26"/>
      <c r="C8" s="8">
        <v>5</v>
      </c>
      <c r="D8" s="9">
        <v>4</v>
      </c>
      <c r="E8" s="63">
        <f t="shared" si="2"/>
        <v>9</v>
      </c>
      <c r="G8" s="8">
        <v>4</v>
      </c>
      <c r="H8" s="9">
        <v>4</v>
      </c>
      <c r="I8" s="63">
        <f t="shared" si="3"/>
        <v>8</v>
      </c>
      <c r="K8" s="8">
        <v>4</v>
      </c>
      <c r="L8" s="9">
        <v>4</v>
      </c>
      <c r="M8" s="63">
        <f t="shared" si="4"/>
        <v>8</v>
      </c>
      <c r="O8" s="8">
        <v>4</v>
      </c>
      <c r="P8" s="9">
        <v>4</v>
      </c>
      <c r="Q8" s="63">
        <f t="shared" si="5"/>
        <v>8</v>
      </c>
      <c r="S8" s="8">
        <v>4</v>
      </c>
      <c r="T8" s="9">
        <v>5</v>
      </c>
      <c r="U8" s="63">
        <f t="shared" si="6"/>
        <v>9</v>
      </c>
      <c r="W8" s="8">
        <v>4</v>
      </c>
      <c r="X8" s="9">
        <v>4</v>
      </c>
      <c r="Y8" s="63">
        <f t="shared" si="7"/>
        <v>8</v>
      </c>
      <c r="AA8" s="8">
        <v>5</v>
      </c>
      <c r="AB8" s="9">
        <v>4</v>
      </c>
      <c r="AC8" s="63">
        <f t="shared" si="8"/>
        <v>9</v>
      </c>
      <c r="AE8" s="8">
        <v>5</v>
      </c>
      <c r="AF8" s="9">
        <v>4</v>
      </c>
      <c r="AG8" s="63">
        <f t="shared" si="9"/>
        <v>9</v>
      </c>
      <c r="AI8" s="8">
        <v>5</v>
      </c>
      <c r="AJ8" s="9">
        <v>4</v>
      </c>
      <c r="AK8" s="63">
        <f t="shared" si="10"/>
        <v>9</v>
      </c>
      <c r="AM8" s="8">
        <v>6</v>
      </c>
      <c r="AN8" s="9">
        <v>4</v>
      </c>
      <c r="AO8" s="63">
        <f t="shared" si="11"/>
        <v>10</v>
      </c>
      <c r="AQ8" s="8">
        <v>5</v>
      </c>
      <c r="AR8" s="9">
        <v>4</v>
      </c>
      <c r="AS8" s="63">
        <f t="shared" si="12"/>
        <v>9</v>
      </c>
      <c r="AU8" s="8">
        <v>5</v>
      </c>
      <c r="AV8" s="9">
        <v>4</v>
      </c>
      <c r="AW8" s="63">
        <f t="shared" si="13"/>
        <v>9</v>
      </c>
      <c r="AY8" s="6">
        <f t="shared" si="0"/>
        <v>56</v>
      </c>
      <c r="AZ8" s="7">
        <f t="shared" si="0"/>
        <v>49</v>
      </c>
      <c r="BA8" s="63">
        <f t="shared" si="1"/>
        <v>105</v>
      </c>
    </row>
    <row r="9" spans="1:53" ht="13.5" thickBot="1" x14ac:dyDescent="0.35">
      <c r="A9" s="27" t="s">
        <v>17</v>
      </c>
      <c r="B9" s="27"/>
      <c r="C9" s="8">
        <v>3</v>
      </c>
      <c r="D9" s="9">
        <v>2</v>
      </c>
      <c r="E9" s="63">
        <f t="shared" si="2"/>
        <v>5</v>
      </c>
      <c r="G9" s="8">
        <v>3</v>
      </c>
      <c r="H9" s="9">
        <v>1</v>
      </c>
      <c r="I9" s="63">
        <f t="shared" si="3"/>
        <v>4</v>
      </c>
      <c r="K9" s="8">
        <v>3</v>
      </c>
      <c r="L9" s="9">
        <v>1</v>
      </c>
      <c r="M9" s="63">
        <f t="shared" si="4"/>
        <v>4</v>
      </c>
      <c r="O9" s="8">
        <v>3</v>
      </c>
      <c r="P9" s="9">
        <v>2</v>
      </c>
      <c r="Q9" s="63">
        <f t="shared" si="5"/>
        <v>5</v>
      </c>
      <c r="S9" s="8">
        <v>3</v>
      </c>
      <c r="T9" s="9">
        <v>2</v>
      </c>
      <c r="U9" s="63">
        <f t="shared" si="6"/>
        <v>5</v>
      </c>
      <c r="W9" s="8">
        <v>2</v>
      </c>
      <c r="X9" s="9">
        <v>2</v>
      </c>
      <c r="Y9" s="63">
        <f t="shared" si="7"/>
        <v>4</v>
      </c>
      <c r="AA9" s="8">
        <v>2</v>
      </c>
      <c r="AB9" s="9">
        <v>2</v>
      </c>
      <c r="AC9" s="63">
        <f t="shared" si="8"/>
        <v>4</v>
      </c>
      <c r="AE9" s="8">
        <v>2</v>
      </c>
      <c r="AF9" s="9">
        <v>2</v>
      </c>
      <c r="AG9" s="63">
        <f t="shared" si="9"/>
        <v>4</v>
      </c>
      <c r="AI9" s="8">
        <v>1</v>
      </c>
      <c r="AJ9" s="9">
        <v>2</v>
      </c>
      <c r="AK9" s="63">
        <f t="shared" si="10"/>
        <v>3</v>
      </c>
      <c r="AM9" s="8">
        <v>2</v>
      </c>
      <c r="AN9" s="9">
        <v>3</v>
      </c>
      <c r="AO9" s="63">
        <f t="shared" si="11"/>
        <v>5</v>
      </c>
      <c r="AQ9" s="8">
        <v>3</v>
      </c>
      <c r="AR9" s="9">
        <v>3</v>
      </c>
      <c r="AS9" s="63">
        <f t="shared" si="12"/>
        <v>6</v>
      </c>
      <c r="AU9" s="8">
        <v>3</v>
      </c>
      <c r="AV9" s="9">
        <v>3</v>
      </c>
      <c r="AW9" s="63">
        <f t="shared" si="13"/>
        <v>6</v>
      </c>
      <c r="AY9" s="6">
        <f t="shared" si="0"/>
        <v>30</v>
      </c>
      <c r="AZ9" s="7">
        <f t="shared" si="0"/>
        <v>25</v>
      </c>
      <c r="BA9" s="63">
        <f t="shared" si="1"/>
        <v>55</v>
      </c>
    </row>
    <row r="10" spans="1:53" ht="13.5" thickBot="1" x14ac:dyDescent="0.35">
      <c r="A10" s="27" t="s">
        <v>18</v>
      </c>
      <c r="B10" s="82"/>
      <c r="C10" s="8">
        <v>4</v>
      </c>
      <c r="D10" s="9">
        <v>13</v>
      </c>
      <c r="E10" s="63">
        <f>IF(COUNT(C10:D10)=0,"NR",SUM(C10:D10))</f>
        <v>17</v>
      </c>
      <c r="G10" s="8">
        <v>4</v>
      </c>
      <c r="H10" s="9">
        <v>10</v>
      </c>
      <c r="I10" s="63">
        <f>IF(COUNT(G10:H10)=0,"NR",SUM(G10:H10))</f>
        <v>14</v>
      </c>
      <c r="K10" s="8">
        <v>5</v>
      </c>
      <c r="L10" s="9">
        <v>10</v>
      </c>
      <c r="M10" s="63">
        <f>IF(COUNT(K10:L10)=0,"NR",SUM(K10:L10))</f>
        <v>15</v>
      </c>
      <c r="O10" s="8">
        <v>3</v>
      </c>
      <c r="P10" s="9">
        <v>13</v>
      </c>
      <c r="Q10" s="63">
        <f>IF(COUNT(O10:P10)=0,"NR",SUM(O10:P10))</f>
        <v>16</v>
      </c>
      <c r="S10" s="8">
        <v>4</v>
      </c>
      <c r="T10" s="9">
        <v>10</v>
      </c>
      <c r="U10" s="63">
        <f>IF(COUNT(S10:T10)=0,"NR",SUM(S10:T10))</f>
        <v>14</v>
      </c>
      <c r="W10" s="8">
        <v>4</v>
      </c>
      <c r="X10" s="9">
        <v>6</v>
      </c>
      <c r="Y10" s="63">
        <f>IF(COUNT(W10:X10)=0,"NR",SUM(W10:X10))</f>
        <v>10</v>
      </c>
      <c r="AA10" s="8">
        <v>5</v>
      </c>
      <c r="AB10" s="9">
        <v>3</v>
      </c>
      <c r="AC10" s="63">
        <f>IF(COUNT(AA10:AB10)=0,"NR",SUM(AA10:AB10))</f>
        <v>8</v>
      </c>
      <c r="AE10" s="8">
        <v>3</v>
      </c>
      <c r="AF10" s="9">
        <v>3</v>
      </c>
      <c r="AG10" s="63">
        <f>IF(COUNT(AE10:AF10)=0,"NR",SUM(AE10:AF10))</f>
        <v>6</v>
      </c>
      <c r="AI10" s="8">
        <v>4</v>
      </c>
      <c r="AJ10" s="9">
        <v>5</v>
      </c>
      <c r="AK10" s="63">
        <f>IF(COUNT(AI10:AJ10)=0,"NR",SUM(AI10:AJ10))</f>
        <v>9</v>
      </c>
      <c r="AM10" s="8">
        <v>4</v>
      </c>
      <c r="AN10" s="9">
        <v>5</v>
      </c>
      <c r="AO10" s="63">
        <f>IF(COUNT(AM10:AN10)=0,"NR",SUM(AM10:AN10))</f>
        <v>9</v>
      </c>
      <c r="AQ10" s="8">
        <v>5</v>
      </c>
      <c r="AR10" s="9">
        <v>5</v>
      </c>
      <c r="AS10" s="63">
        <f>IF(COUNT(AQ10:AR10)=0,"NR",SUM(AQ10:AR10))</f>
        <v>10</v>
      </c>
      <c r="AU10" s="8">
        <v>7</v>
      </c>
      <c r="AV10" s="9">
        <v>5</v>
      </c>
      <c r="AW10" s="63">
        <f>IF(COUNT(AU10:AV10)=0,"NR",SUM(AU10:AV10))</f>
        <v>12</v>
      </c>
      <c r="AY10" s="6">
        <f t="shared" si="0"/>
        <v>52</v>
      </c>
      <c r="AZ10" s="7">
        <f t="shared" si="0"/>
        <v>88</v>
      </c>
      <c r="BA10" s="63">
        <f t="shared" si="1"/>
        <v>140</v>
      </c>
    </row>
    <row r="11" spans="1:53" ht="13.5" thickBot="1" x14ac:dyDescent="0.35">
      <c r="A11" s="27" t="s">
        <v>19</v>
      </c>
      <c r="B11" s="82"/>
      <c r="C11" s="8">
        <v>80</v>
      </c>
      <c r="D11" s="9">
        <v>87</v>
      </c>
      <c r="E11" s="63">
        <f t="shared" si="2"/>
        <v>167</v>
      </c>
      <c r="G11" s="8">
        <v>75</v>
      </c>
      <c r="H11" s="9">
        <v>94</v>
      </c>
      <c r="I11" s="63">
        <f t="shared" ref="I11:I27" si="14">IF(COUNT(G11:H11)=0,"NR",SUM(G11:H11))</f>
        <v>169</v>
      </c>
      <c r="K11" s="8">
        <v>76</v>
      </c>
      <c r="L11" s="9">
        <v>100</v>
      </c>
      <c r="M11" s="63">
        <f t="shared" ref="M11:M27" si="15">IF(COUNT(K11:L11)=0,"NR",SUM(K11:L11))</f>
        <v>176</v>
      </c>
      <c r="O11" s="8">
        <v>82</v>
      </c>
      <c r="P11" s="9">
        <v>104</v>
      </c>
      <c r="Q11" s="63">
        <f t="shared" ref="Q11:Q27" si="16">IF(COUNT(O11:P11)=0,"NR",SUM(O11:P11))</f>
        <v>186</v>
      </c>
      <c r="S11" s="8">
        <v>82</v>
      </c>
      <c r="T11" s="9">
        <v>114</v>
      </c>
      <c r="U11" s="63">
        <f t="shared" ref="U11:U27" si="17">IF(COUNT(S11:T11)=0,"NR",SUM(S11:T11))</f>
        <v>196</v>
      </c>
      <c r="W11" s="8">
        <v>83</v>
      </c>
      <c r="X11" s="9">
        <v>117</v>
      </c>
      <c r="Y11" s="63">
        <f t="shared" ref="Y11:Y27" si="18">IF(COUNT(W11:X11)=0,"NR",SUM(W11:X11))</f>
        <v>200</v>
      </c>
      <c r="AA11" s="8">
        <v>102</v>
      </c>
      <c r="AB11" s="9">
        <v>133</v>
      </c>
      <c r="AC11" s="63">
        <f t="shared" ref="AC11:AC27" si="19">IF(COUNT(AA11:AB11)=0,"NR",SUM(AA11:AB11))</f>
        <v>235</v>
      </c>
      <c r="AE11" s="8">
        <v>101</v>
      </c>
      <c r="AF11" s="9">
        <v>133</v>
      </c>
      <c r="AG11" s="63">
        <f t="shared" ref="AG11:AG27" si="20">IF(COUNT(AE11:AF11)=0,"NR",SUM(AE11:AF11))</f>
        <v>234</v>
      </c>
      <c r="AI11" s="8">
        <v>97</v>
      </c>
      <c r="AJ11" s="9">
        <v>138</v>
      </c>
      <c r="AK11" s="63">
        <f t="shared" ref="AK11:AK27" si="21">IF(COUNT(AI11:AJ11)=0,"NR",SUM(AI11:AJ11))</f>
        <v>235</v>
      </c>
      <c r="AM11" s="8">
        <v>99</v>
      </c>
      <c r="AN11" s="9">
        <v>136</v>
      </c>
      <c r="AO11" s="63">
        <f t="shared" ref="AO11:AO27" si="22">IF(COUNT(AM11:AN11)=0,"NR",SUM(AM11:AN11))</f>
        <v>235</v>
      </c>
      <c r="AQ11" s="8">
        <v>96</v>
      </c>
      <c r="AR11" s="9">
        <v>140</v>
      </c>
      <c r="AS11" s="63">
        <f t="shared" ref="AS11:AS27" si="23">IF(COUNT(AQ11:AR11)=0,"NR",SUM(AQ11:AR11))</f>
        <v>236</v>
      </c>
      <c r="AU11" s="8">
        <v>99</v>
      </c>
      <c r="AV11" s="9">
        <v>141</v>
      </c>
      <c r="AW11" s="63">
        <f t="shared" ref="AW11:AW27" si="24">IF(COUNT(AU11:AV11)=0,"NR",SUM(AU11:AV11))</f>
        <v>240</v>
      </c>
      <c r="AY11" s="6">
        <f t="shared" si="0"/>
        <v>1072</v>
      </c>
      <c r="AZ11" s="7">
        <f t="shared" si="0"/>
        <v>1437</v>
      </c>
      <c r="BA11" s="63">
        <f t="shared" si="1"/>
        <v>2509</v>
      </c>
    </row>
    <row r="12" spans="1:53" ht="13.5" thickBot="1" x14ac:dyDescent="0.35">
      <c r="A12" s="27" t="s">
        <v>20</v>
      </c>
      <c r="B12" s="82"/>
      <c r="C12" s="8">
        <v>152</v>
      </c>
      <c r="D12" s="9">
        <v>144</v>
      </c>
      <c r="E12" s="63">
        <f t="shared" si="2"/>
        <v>296</v>
      </c>
      <c r="G12" s="8">
        <v>154</v>
      </c>
      <c r="H12" s="9">
        <v>153</v>
      </c>
      <c r="I12" s="63">
        <f t="shared" si="14"/>
        <v>307</v>
      </c>
      <c r="K12" s="8">
        <v>154</v>
      </c>
      <c r="L12" s="9">
        <v>152</v>
      </c>
      <c r="M12" s="63">
        <f t="shared" si="15"/>
        <v>306</v>
      </c>
      <c r="O12" s="8">
        <v>153</v>
      </c>
      <c r="P12" s="9">
        <v>161</v>
      </c>
      <c r="Q12" s="63">
        <f t="shared" si="16"/>
        <v>314</v>
      </c>
      <c r="S12" s="8">
        <v>154</v>
      </c>
      <c r="T12" s="9">
        <v>155</v>
      </c>
      <c r="U12" s="63">
        <f t="shared" si="17"/>
        <v>309</v>
      </c>
      <c r="W12" s="8">
        <v>154</v>
      </c>
      <c r="X12" s="9">
        <v>147</v>
      </c>
      <c r="Y12" s="63">
        <f t="shared" si="18"/>
        <v>301</v>
      </c>
      <c r="AA12" s="8">
        <v>181</v>
      </c>
      <c r="AB12" s="9">
        <v>168</v>
      </c>
      <c r="AC12" s="63">
        <f t="shared" si="19"/>
        <v>349</v>
      </c>
      <c r="AE12" s="8">
        <v>177</v>
      </c>
      <c r="AF12" s="9">
        <v>168</v>
      </c>
      <c r="AG12" s="63">
        <f t="shared" si="20"/>
        <v>345</v>
      </c>
      <c r="AI12" s="8">
        <v>180</v>
      </c>
      <c r="AJ12" s="9">
        <v>169</v>
      </c>
      <c r="AK12" s="63">
        <f t="shared" si="21"/>
        <v>349</v>
      </c>
      <c r="AM12" s="8">
        <v>176</v>
      </c>
      <c r="AN12" s="9">
        <v>175</v>
      </c>
      <c r="AO12" s="63">
        <f t="shared" si="22"/>
        <v>351</v>
      </c>
      <c r="AQ12" s="8">
        <v>174</v>
      </c>
      <c r="AR12" s="9">
        <v>174</v>
      </c>
      <c r="AS12" s="63">
        <f t="shared" si="23"/>
        <v>348</v>
      </c>
      <c r="AU12" s="8">
        <v>172</v>
      </c>
      <c r="AV12" s="9">
        <v>176</v>
      </c>
      <c r="AW12" s="63">
        <f t="shared" si="24"/>
        <v>348</v>
      </c>
      <c r="AY12" s="6">
        <f t="shared" si="0"/>
        <v>1981</v>
      </c>
      <c r="AZ12" s="7">
        <f t="shared" si="0"/>
        <v>1942</v>
      </c>
      <c r="BA12" s="63">
        <f t="shared" si="1"/>
        <v>3923</v>
      </c>
    </row>
    <row r="13" spans="1:53" ht="13.5" thickBot="1" x14ac:dyDescent="0.35">
      <c r="A13" s="27" t="s">
        <v>21</v>
      </c>
      <c r="B13" s="82"/>
      <c r="C13" s="8">
        <v>125</v>
      </c>
      <c r="D13" s="9">
        <v>133</v>
      </c>
      <c r="E13" s="63">
        <f t="shared" si="2"/>
        <v>258</v>
      </c>
      <c r="G13" s="8">
        <v>123</v>
      </c>
      <c r="H13" s="9">
        <v>135</v>
      </c>
      <c r="I13" s="63">
        <f t="shared" si="14"/>
        <v>258</v>
      </c>
      <c r="K13" s="8">
        <v>120</v>
      </c>
      <c r="L13" s="9">
        <v>136</v>
      </c>
      <c r="M13" s="63">
        <f t="shared" si="15"/>
        <v>256</v>
      </c>
      <c r="O13" s="8">
        <v>121</v>
      </c>
      <c r="P13" s="9">
        <v>140</v>
      </c>
      <c r="Q13" s="63">
        <f t="shared" si="16"/>
        <v>261</v>
      </c>
      <c r="S13" s="8">
        <v>126</v>
      </c>
      <c r="T13" s="9">
        <v>141</v>
      </c>
      <c r="U13" s="63">
        <f t="shared" si="17"/>
        <v>267</v>
      </c>
      <c r="W13" s="8">
        <v>128</v>
      </c>
      <c r="X13" s="9">
        <v>152</v>
      </c>
      <c r="Y13" s="63">
        <f t="shared" si="18"/>
        <v>280</v>
      </c>
      <c r="AA13" s="8">
        <v>148</v>
      </c>
      <c r="AB13" s="9">
        <v>170</v>
      </c>
      <c r="AC13" s="63">
        <f t="shared" si="19"/>
        <v>318</v>
      </c>
      <c r="AE13" s="8">
        <v>143</v>
      </c>
      <c r="AF13" s="9">
        <v>168</v>
      </c>
      <c r="AG13" s="63">
        <f t="shared" si="20"/>
        <v>311</v>
      </c>
      <c r="AI13" s="8">
        <v>141</v>
      </c>
      <c r="AJ13" s="9">
        <v>173</v>
      </c>
      <c r="AK13" s="63">
        <f t="shared" si="21"/>
        <v>314</v>
      </c>
      <c r="AM13" s="8">
        <v>143</v>
      </c>
      <c r="AN13" s="9">
        <v>171</v>
      </c>
      <c r="AO13" s="63">
        <f t="shared" si="22"/>
        <v>314</v>
      </c>
      <c r="AQ13" s="8">
        <v>147</v>
      </c>
      <c r="AR13" s="9">
        <v>173</v>
      </c>
      <c r="AS13" s="63">
        <f t="shared" si="23"/>
        <v>320</v>
      </c>
      <c r="AU13" s="8">
        <v>141</v>
      </c>
      <c r="AV13" s="9">
        <v>169</v>
      </c>
      <c r="AW13" s="63">
        <f t="shared" si="24"/>
        <v>310</v>
      </c>
      <c r="AY13" s="6">
        <f t="shared" si="0"/>
        <v>1606</v>
      </c>
      <c r="AZ13" s="7">
        <f t="shared" si="0"/>
        <v>1861</v>
      </c>
      <c r="BA13" s="63">
        <f t="shared" si="1"/>
        <v>3467</v>
      </c>
    </row>
    <row r="14" spans="1:53" ht="13.5" thickBot="1" x14ac:dyDescent="0.35">
      <c r="A14" s="27" t="s">
        <v>22</v>
      </c>
      <c r="B14" s="82"/>
      <c r="C14" s="8">
        <v>135</v>
      </c>
      <c r="D14" s="9">
        <v>89</v>
      </c>
      <c r="E14" s="63">
        <f t="shared" si="2"/>
        <v>224</v>
      </c>
      <c r="G14" s="8">
        <v>134</v>
      </c>
      <c r="H14" s="9">
        <v>90</v>
      </c>
      <c r="I14" s="63">
        <f t="shared" si="14"/>
        <v>224</v>
      </c>
      <c r="K14" s="8">
        <v>134</v>
      </c>
      <c r="L14" s="9">
        <v>94</v>
      </c>
      <c r="M14" s="63">
        <f t="shared" si="15"/>
        <v>228</v>
      </c>
      <c r="O14" s="8">
        <v>136</v>
      </c>
      <c r="P14" s="9">
        <v>101</v>
      </c>
      <c r="Q14" s="63">
        <f t="shared" si="16"/>
        <v>237</v>
      </c>
      <c r="S14" s="8">
        <v>140</v>
      </c>
      <c r="T14" s="9">
        <v>108</v>
      </c>
      <c r="U14" s="63">
        <f t="shared" si="17"/>
        <v>248</v>
      </c>
      <c r="W14" s="8">
        <v>142</v>
      </c>
      <c r="X14" s="9">
        <v>109</v>
      </c>
      <c r="Y14" s="63">
        <f t="shared" si="18"/>
        <v>251</v>
      </c>
      <c r="AA14" s="8">
        <v>156</v>
      </c>
      <c r="AB14" s="9">
        <v>127</v>
      </c>
      <c r="AC14" s="63">
        <f t="shared" si="19"/>
        <v>283</v>
      </c>
      <c r="AE14" s="8">
        <v>157</v>
      </c>
      <c r="AF14" s="9">
        <v>128</v>
      </c>
      <c r="AG14" s="63">
        <f t="shared" si="20"/>
        <v>285</v>
      </c>
      <c r="AI14" s="8">
        <v>161</v>
      </c>
      <c r="AJ14" s="9">
        <v>130</v>
      </c>
      <c r="AK14" s="63">
        <f t="shared" si="21"/>
        <v>291</v>
      </c>
      <c r="AM14" s="8">
        <v>162</v>
      </c>
      <c r="AN14" s="9">
        <v>133</v>
      </c>
      <c r="AO14" s="63">
        <f t="shared" si="22"/>
        <v>295</v>
      </c>
      <c r="AQ14" s="8">
        <v>160</v>
      </c>
      <c r="AR14" s="9">
        <v>129</v>
      </c>
      <c r="AS14" s="63">
        <f t="shared" si="23"/>
        <v>289</v>
      </c>
      <c r="AU14" s="8">
        <v>160</v>
      </c>
      <c r="AV14" s="9">
        <v>139</v>
      </c>
      <c r="AW14" s="63">
        <f t="shared" si="24"/>
        <v>299</v>
      </c>
      <c r="AY14" s="6">
        <f t="shared" si="0"/>
        <v>1777</v>
      </c>
      <c r="AZ14" s="7">
        <f t="shared" si="0"/>
        <v>1377</v>
      </c>
      <c r="BA14" s="63">
        <f t="shared" si="1"/>
        <v>3154</v>
      </c>
    </row>
    <row r="15" spans="1:53" ht="13.5" thickBot="1" x14ac:dyDescent="0.35">
      <c r="A15" s="27" t="s">
        <v>23</v>
      </c>
      <c r="B15" s="82"/>
      <c r="C15" s="8">
        <v>81</v>
      </c>
      <c r="D15" s="9">
        <v>96</v>
      </c>
      <c r="E15" s="63">
        <f t="shared" si="2"/>
        <v>177</v>
      </c>
      <c r="G15" s="8">
        <v>82</v>
      </c>
      <c r="H15" s="9">
        <v>97</v>
      </c>
      <c r="I15" s="63">
        <f t="shared" si="14"/>
        <v>179</v>
      </c>
      <c r="K15" s="8">
        <v>89</v>
      </c>
      <c r="L15" s="9">
        <v>100</v>
      </c>
      <c r="M15" s="63">
        <f t="shared" si="15"/>
        <v>189</v>
      </c>
      <c r="O15" s="8">
        <v>89</v>
      </c>
      <c r="P15" s="9">
        <v>106</v>
      </c>
      <c r="Q15" s="63">
        <f t="shared" si="16"/>
        <v>195</v>
      </c>
      <c r="S15" s="8">
        <v>91</v>
      </c>
      <c r="T15" s="9">
        <v>107</v>
      </c>
      <c r="U15" s="63">
        <f t="shared" si="17"/>
        <v>198</v>
      </c>
      <c r="W15" s="8">
        <v>94</v>
      </c>
      <c r="X15" s="9">
        <v>109</v>
      </c>
      <c r="Y15" s="63">
        <f t="shared" si="18"/>
        <v>203</v>
      </c>
      <c r="AA15" s="8">
        <v>111</v>
      </c>
      <c r="AB15" s="9">
        <v>118</v>
      </c>
      <c r="AC15" s="63">
        <f t="shared" si="19"/>
        <v>229</v>
      </c>
      <c r="AE15" s="8">
        <v>116</v>
      </c>
      <c r="AF15" s="9">
        <v>119</v>
      </c>
      <c r="AG15" s="63">
        <f t="shared" si="20"/>
        <v>235</v>
      </c>
      <c r="AI15" s="8">
        <v>116</v>
      </c>
      <c r="AJ15" s="9">
        <v>126</v>
      </c>
      <c r="AK15" s="63">
        <f t="shared" si="21"/>
        <v>242</v>
      </c>
      <c r="AM15" s="8">
        <v>115</v>
      </c>
      <c r="AN15" s="9">
        <v>123</v>
      </c>
      <c r="AO15" s="63">
        <f t="shared" si="22"/>
        <v>238</v>
      </c>
      <c r="AQ15" s="8">
        <v>114</v>
      </c>
      <c r="AR15" s="9">
        <v>125</v>
      </c>
      <c r="AS15" s="63">
        <f t="shared" si="23"/>
        <v>239</v>
      </c>
      <c r="AU15" s="8">
        <v>112</v>
      </c>
      <c r="AV15" s="9">
        <v>122</v>
      </c>
      <c r="AW15" s="63">
        <f t="shared" si="24"/>
        <v>234</v>
      </c>
      <c r="AY15" s="6">
        <f t="shared" si="0"/>
        <v>1210</v>
      </c>
      <c r="AZ15" s="7">
        <f t="shared" si="0"/>
        <v>1348</v>
      </c>
      <c r="BA15" s="63">
        <f t="shared" si="1"/>
        <v>2558</v>
      </c>
    </row>
    <row r="16" spans="1:53" ht="13.5" thickBot="1" x14ac:dyDescent="0.35">
      <c r="A16" s="27" t="s">
        <v>24</v>
      </c>
      <c r="B16" s="82"/>
      <c r="C16" s="8">
        <v>63</v>
      </c>
      <c r="D16" s="9">
        <v>59</v>
      </c>
      <c r="E16" s="63">
        <f t="shared" si="2"/>
        <v>122</v>
      </c>
      <c r="G16" s="8">
        <v>64</v>
      </c>
      <c r="H16" s="9">
        <v>53</v>
      </c>
      <c r="I16" s="63">
        <f t="shared" si="14"/>
        <v>117</v>
      </c>
      <c r="K16" s="8">
        <v>63</v>
      </c>
      <c r="L16" s="9">
        <v>57</v>
      </c>
      <c r="M16" s="63">
        <f t="shared" si="15"/>
        <v>120</v>
      </c>
      <c r="O16" s="8">
        <v>66</v>
      </c>
      <c r="P16" s="9">
        <v>60</v>
      </c>
      <c r="Q16" s="63">
        <f t="shared" si="16"/>
        <v>126</v>
      </c>
      <c r="S16" s="8">
        <v>66</v>
      </c>
      <c r="T16" s="9">
        <v>67</v>
      </c>
      <c r="U16" s="63">
        <f t="shared" si="17"/>
        <v>133</v>
      </c>
      <c r="W16" s="8">
        <v>68</v>
      </c>
      <c r="X16" s="9">
        <v>65</v>
      </c>
      <c r="Y16" s="63">
        <f t="shared" si="18"/>
        <v>133</v>
      </c>
      <c r="AA16" s="8">
        <v>72</v>
      </c>
      <c r="AB16" s="9">
        <v>73</v>
      </c>
      <c r="AC16" s="63">
        <f t="shared" si="19"/>
        <v>145</v>
      </c>
      <c r="AE16" s="8">
        <v>70</v>
      </c>
      <c r="AF16" s="9">
        <v>74</v>
      </c>
      <c r="AG16" s="63">
        <f t="shared" si="20"/>
        <v>144</v>
      </c>
      <c r="AI16" s="8">
        <v>80</v>
      </c>
      <c r="AJ16" s="9">
        <v>79</v>
      </c>
      <c r="AK16" s="63">
        <f t="shared" si="21"/>
        <v>159</v>
      </c>
      <c r="AM16" s="8">
        <v>77</v>
      </c>
      <c r="AN16" s="9">
        <v>79</v>
      </c>
      <c r="AO16" s="63">
        <f t="shared" si="22"/>
        <v>156</v>
      </c>
      <c r="AQ16" s="8">
        <v>76</v>
      </c>
      <c r="AR16" s="9">
        <v>79</v>
      </c>
      <c r="AS16" s="63">
        <f t="shared" si="23"/>
        <v>155</v>
      </c>
      <c r="AU16" s="8">
        <v>78</v>
      </c>
      <c r="AV16" s="9">
        <v>81</v>
      </c>
      <c r="AW16" s="63">
        <f t="shared" si="24"/>
        <v>159</v>
      </c>
      <c r="AY16" s="6">
        <f t="shared" si="0"/>
        <v>843</v>
      </c>
      <c r="AZ16" s="7">
        <f t="shared" si="0"/>
        <v>826</v>
      </c>
      <c r="BA16" s="63">
        <f t="shared" si="1"/>
        <v>1669</v>
      </c>
    </row>
    <row r="17" spans="1:53" ht="13.5" thickBot="1" x14ac:dyDescent="0.35">
      <c r="A17" s="27" t="s">
        <v>25</v>
      </c>
      <c r="B17" s="82"/>
      <c r="C17" s="8">
        <v>49</v>
      </c>
      <c r="D17" s="9">
        <v>76</v>
      </c>
      <c r="E17" s="63">
        <f t="shared" si="2"/>
        <v>125</v>
      </c>
      <c r="G17" s="8">
        <v>53</v>
      </c>
      <c r="H17" s="9">
        <v>79</v>
      </c>
      <c r="I17" s="63">
        <f t="shared" si="14"/>
        <v>132</v>
      </c>
      <c r="K17" s="8">
        <v>56</v>
      </c>
      <c r="L17" s="9">
        <v>79</v>
      </c>
      <c r="M17" s="63">
        <f t="shared" si="15"/>
        <v>135</v>
      </c>
      <c r="O17" s="8">
        <v>66</v>
      </c>
      <c r="P17" s="9">
        <v>77</v>
      </c>
      <c r="Q17" s="63">
        <f t="shared" si="16"/>
        <v>143</v>
      </c>
      <c r="S17" s="8">
        <v>66</v>
      </c>
      <c r="T17" s="9">
        <v>79</v>
      </c>
      <c r="U17" s="63">
        <f t="shared" si="17"/>
        <v>145</v>
      </c>
      <c r="W17" s="8">
        <v>67</v>
      </c>
      <c r="X17" s="9">
        <v>76</v>
      </c>
      <c r="Y17" s="63">
        <f t="shared" si="18"/>
        <v>143</v>
      </c>
      <c r="AA17" s="8">
        <v>74</v>
      </c>
      <c r="AB17" s="9">
        <v>81</v>
      </c>
      <c r="AC17" s="63">
        <f t="shared" si="19"/>
        <v>155</v>
      </c>
      <c r="AE17" s="8">
        <v>77</v>
      </c>
      <c r="AF17" s="9">
        <v>79</v>
      </c>
      <c r="AG17" s="63">
        <f t="shared" si="20"/>
        <v>156</v>
      </c>
      <c r="AI17" s="8">
        <v>78</v>
      </c>
      <c r="AJ17" s="9">
        <v>76</v>
      </c>
      <c r="AK17" s="63">
        <f t="shared" si="21"/>
        <v>154</v>
      </c>
      <c r="AM17" s="8">
        <v>79</v>
      </c>
      <c r="AN17" s="9">
        <v>77</v>
      </c>
      <c r="AO17" s="63">
        <f t="shared" si="22"/>
        <v>156</v>
      </c>
      <c r="AQ17" s="8">
        <v>78</v>
      </c>
      <c r="AR17" s="9">
        <v>77</v>
      </c>
      <c r="AS17" s="63">
        <f t="shared" si="23"/>
        <v>155</v>
      </c>
      <c r="AU17" s="8">
        <v>80</v>
      </c>
      <c r="AV17" s="9">
        <v>80</v>
      </c>
      <c r="AW17" s="63">
        <f t="shared" si="24"/>
        <v>160</v>
      </c>
      <c r="AY17" s="6">
        <f t="shared" si="0"/>
        <v>823</v>
      </c>
      <c r="AZ17" s="7">
        <f t="shared" si="0"/>
        <v>936</v>
      </c>
      <c r="BA17" s="63">
        <f t="shared" si="1"/>
        <v>1759</v>
      </c>
    </row>
    <row r="18" spans="1:53" ht="13.5" thickBot="1" x14ac:dyDescent="0.35">
      <c r="A18" s="27" t="s">
        <v>26</v>
      </c>
      <c r="B18" s="82"/>
      <c r="C18" s="8">
        <v>69</v>
      </c>
      <c r="D18" s="9">
        <v>82</v>
      </c>
      <c r="E18" s="63">
        <f t="shared" si="2"/>
        <v>151</v>
      </c>
      <c r="G18" s="8">
        <v>67</v>
      </c>
      <c r="H18" s="9">
        <v>83</v>
      </c>
      <c r="I18" s="63">
        <f t="shared" si="14"/>
        <v>150</v>
      </c>
      <c r="K18" s="8">
        <v>68</v>
      </c>
      <c r="L18" s="9">
        <v>83</v>
      </c>
      <c r="M18" s="63">
        <f t="shared" si="15"/>
        <v>151</v>
      </c>
      <c r="O18" s="8">
        <v>70</v>
      </c>
      <c r="P18" s="9">
        <v>82</v>
      </c>
      <c r="Q18" s="63">
        <f t="shared" si="16"/>
        <v>152</v>
      </c>
      <c r="S18" s="8">
        <v>72</v>
      </c>
      <c r="T18" s="9">
        <v>86</v>
      </c>
      <c r="U18" s="63">
        <f t="shared" si="17"/>
        <v>158</v>
      </c>
      <c r="W18" s="8">
        <v>75</v>
      </c>
      <c r="X18" s="9">
        <v>81</v>
      </c>
      <c r="Y18" s="63">
        <f t="shared" si="18"/>
        <v>156</v>
      </c>
      <c r="AA18" s="8">
        <v>77</v>
      </c>
      <c r="AB18" s="9">
        <v>82</v>
      </c>
      <c r="AC18" s="63">
        <f t="shared" si="19"/>
        <v>159</v>
      </c>
      <c r="AE18" s="8">
        <v>76</v>
      </c>
      <c r="AF18" s="9">
        <v>83</v>
      </c>
      <c r="AG18" s="63">
        <f t="shared" si="20"/>
        <v>159</v>
      </c>
      <c r="AI18" s="8">
        <v>80</v>
      </c>
      <c r="AJ18" s="9">
        <v>86</v>
      </c>
      <c r="AK18" s="63">
        <f t="shared" si="21"/>
        <v>166</v>
      </c>
      <c r="AM18" s="8">
        <v>83</v>
      </c>
      <c r="AN18" s="9">
        <v>87</v>
      </c>
      <c r="AO18" s="63">
        <f t="shared" si="22"/>
        <v>170</v>
      </c>
      <c r="AQ18" s="8">
        <v>82</v>
      </c>
      <c r="AR18" s="9">
        <v>89</v>
      </c>
      <c r="AS18" s="63">
        <f t="shared" si="23"/>
        <v>171</v>
      </c>
      <c r="AU18" s="8">
        <v>84</v>
      </c>
      <c r="AV18" s="9">
        <v>89</v>
      </c>
      <c r="AW18" s="63">
        <f t="shared" si="24"/>
        <v>173</v>
      </c>
      <c r="AY18" s="6">
        <f t="shared" si="0"/>
        <v>903</v>
      </c>
      <c r="AZ18" s="7">
        <f t="shared" si="0"/>
        <v>1013</v>
      </c>
      <c r="BA18" s="63">
        <f t="shared" si="1"/>
        <v>1916</v>
      </c>
    </row>
    <row r="19" spans="1:53" ht="13.5" thickBot="1" x14ac:dyDescent="0.35">
      <c r="A19" s="27" t="s">
        <v>27</v>
      </c>
      <c r="B19" s="82"/>
      <c r="C19" s="8">
        <v>88</v>
      </c>
      <c r="D19" s="9">
        <v>110</v>
      </c>
      <c r="E19" s="63">
        <f t="shared" si="2"/>
        <v>198</v>
      </c>
      <c r="G19" s="8">
        <v>84</v>
      </c>
      <c r="H19" s="9">
        <v>109</v>
      </c>
      <c r="I19" s="63">
        <f t="shared" si="14"/>
        <v>193</v>
      </c>
      <c r="K19" s="8">
        <v>84</v>
      </c>
      <c r="L19" s="9">
        <v>110</v>
      </c>
      <c r="M19" s="63">
        <f t="shared" si="15"/>
        <v>194</v>
      </c>
      <c r="O19" s="8">
        <v>86</v>
      </c>
      <c r="P19" s="9">
        <v>113</v>
      </c>
      <c r="Q19" s="63">
        <f t="shared" si="16"/>
        <v>199</v>
      </c>
      <c r="S19" s="8">
        <v>83</v>
      </c>
      <c r="T19" s="9">
        <v>115</v>
      </c>
      <c r="U19" s="63">
        <f t="shared" si="17"/>
        <v>198</v>
      </c>
      <c r="W19" s="8">
        <v>86</v>
      </c>
      <c r="X19" s="9">
        <v>115</v>
      </c>
      <c r="Y19" s="63">
        <f t="shared" si="18"/>
        <v>201</v>
      </c>
      <c r="AA19" s="8">
        <v>90</v>
      </c>
      <c r="AB19" s="9">
        <v>119</v>
      </c>
      <c r="AC19" s="63">
        <f t="shared" si="19"/>
        <v>209</v>
      </c>
      <c r="AE19" s="8">
        <v>89</v>
      </c>
      <c r="AF19" s="9">
        <v>116</v>
      </c>
      <c r="AG19" s="63">
        <f t="shared" si="20"/>
        <v>205</v>
      </c>
      <c r="AI19" s="8">
        <v>94</v>
      </c>
      <c r="AJ19" s="9">
        <v>116</v>
      </c>
      <c r="AK19" s="63">
        <f t="shared" si="21"/>
        <v>210</v>
      </c>
      <c r="AM19" s="8">
        <v>95</v>
      </c>
      <c r="AN19" s="9">
        <v>116</v>
      </c>
      <c r="AO19" s="63">
        <f t="shared" si="22"/>
        <v>211</v>
      </c>
      <c r="AQ19" s="8">
        <v>92</v>
      </c>
      <c r="AR19" s="9">
        <v>113</v>
      </c>
      <c r="AS19" s="63">
        <f t="shared" si="23"/>
        <v>205</v>
      </c>
      <c r="AU19" s="8">
        <v>91</v>
      </c>
      <c r="AV19" s="9">
        <v>116</v>
      </c>
      <c r="AW19" s="63">
        <f t="shared" si="24"/>
        <v>207</v>
      </c>
      <c r="AY19" s="6">
        <f t="shared" si="0"/>
        <v>1062</v>
      </c>
      <c r="AZ19" s="7">
        <f t="shared" si="0"/>
        <v>1368</v>
      </c>
      <c r="BA19" s="63">
        <f t="shared" si="1"/>
        <v>2430</v>
      </c>
    </row>
    <row r="20" spans="1:53" ht="13.5" thickBot="1" x14ac:dyDescent="0.35">
      <c r="A20" s="27" t="s">
        <v>28</v>
      </c>
      <c r="B20" s="82"/>
      <c r="C20" s="8">
        <v>32</v>
      </c>
      <c r="D20" s="9">
        <v>39</v>
      </c>
      <c r="E20" s="63">
        <f t="shared" si="2"/>
        <v>71</v>
      </c>
      <c r="G20" s="8">
        <v>30</v>
      </c>
      <c r="H20" s="9">
        <v>40</v>
      </c>
      <c r="I20" s="63">
        <f t="shared" si="14"/>
        <v>70</v>
      </c>
      <c r="K20" s="8">
        <v>33</v>
      </c>
      <c r="L20" s="9">
        <v>39</v>
      </c>
      <c r="M20" s="63">
        <f t="shared" si="15"/>
        <v>72</v>
      </c>
      <c r="O20" s="8">
        <v>29</v>
      </c>
      <c r="P20" s="9">
        <v>39</v>
      </c>
      <c r="Q20" s="63">
        <f t="shared" si="16"/>
        <v>68</v>
      </c>
      <c r="S20" s="8">
        <v>30</v>
      </c>
      <c r="T20" s="9">
        <v>41</v>
      </c>
      <c r="U20" s="63">
        <f t="shared" si="17"/>
        <v>71</v>
      </c>
      <c r="W20" s="8">
        <v>31</v>
      </c>
      <c r="X20" s="9">
        <v>42</v>
      </c>
      <c r="Y20" s="63">
        <f t="shared" si="18"/>
        <v>73</v>
      </c>
      <c r="AA20" s="8">
        <v>35</v>
      </c>
      <c r="AB20" s="9">
        <v>42</v>
      </c>
      <c r="AC20" s="63">
        <f t="shared" si="19"/>
        <v>77</v>
      </c>
      <c r="AE20" s="8">
        <v>37</v>
      </c>
      <c r="AF20" s="9">
        <v>42</v>
      </c>
      <c r="AG20" s="63">
        <f t="shared" si="20"/>
        <v>79</v>
      </c>
      <c r="AI20" s="8">
        <v>39</v>
      </c>
      <c r="AJ20" s="9">
        <v>45</v>
      </c>
      <c r="AK20" s="63">
        <f t="shared" si="21"/>
        <v>84</v>
      </c>
      <c r="AM20" s="8">
        <v>36</v>
      </c>
      <c r="AN20" s="9">
        <v>45</v>
      </c>
      <c r="AO20" s="63">
        <f t="shared" si="22"/>
        <v>81</v>
      </c>
      <c r="AQ20" s="8">
        <v>35</v>
      </c>
      <c r="AR20" s="9">
        <v>41</v>
      </c>
      <c r="AS20" s="63">
        <f t="shared" si="23"/>
        <v>76</v>
      </c>
      <c r="AU20" s="8">
        <v>34</v>
      </c>
      <c r="AV20" s="9">
        <v>44</v>
      </c>
      <c r="AW20" s="63">
        <f t="shared" si="24"/>
        <v>78</v>
      </c>
      <c r="AY20" s="6">
        <f t="shared" si="0"/>
        <v>401</v>
      </c>
      <c r="AZ20" s="7">
        <f t="shared" si="0"/>
        <v>499</v>
      </c>
      <c r="BA20" s="63">
        <f t="shared" si="1"/>
        <v>900</v>
      </c>
    </row>
    <row r="21" spans="1:53" ht="13.5" thickBot="1" x14ac:dyDescent="0.35">
      <c r="A21" s="27" t="s">
        <v>29</v>
      </c>
      <c r="B21" s="27"/>
      <c r="C21" s="8">
        <v>16</v>
      </c>
      <c r="D21" s="9">
        <v>35</v>
      </c>
      <c r="E21" s="63">
        <f t="shared" si="2"/>
        <v>51</v>
      </c>
      <c r="G21" s="8">
        <v>15</v>
      </c>
      <c r="H21" s="9">
        <v>33</v>
      </c>
      <c r="I21" s="63">
        <f t="shared" si="14"/>
        <v>48</v>
      </c>
      <c r="K21" s="8">
        <v>15</v>
      </c>
      <c r="L21" s="9">
        <v>31</v>
      </c>
      <c r="M21" s="63">
        <f t="shared" si="15"/>
        <v>46</v>
      </c>
      <c r="O21" s="8">
        <v>16</v>
      </c>
      <c r="P21" s="9">
        <v>34</v>
      </c>
      <c r="Q21" s="63">
        <f t="shared" si="16"/>
        <v>50</v>
      </c>
      <c r="S21" s="8">
        <v>18</v>
      </c>
      <c r="T21" s="9">
        <v>32</v>
      </c>
      <c r="U21" s="63">
        <f t="shared" si="17"/>
        <v>50</v>
      </c>
      <c r="W21" s="8">
        <v>15</v>
      </c>
      <c r="X21" s="9">
        <v>34</v>
      </c>
      <c r="Y21" s="63">
        <f t="shared" si="18"/>
        <v>49</v>
      </c>
      <c r="AA21" s="8">
        <v>18</v>
      </c>
      <c r="AB21" s="9">
        <v>34</v>
      </c>
      <c r="AC21" s="63">
        <f t="shared" si="19"/>
        <v>52</v>
      </c>
      <c r="AE21" s="8">
        <v>16</v>
      </c>
      <c r="AF21" s="9">
        <v>33</v>
      </c>
      <c r="AG21" s="63">
        <f t="shared" si="20"/>
        <v>49</v>
      </c>
      <c r="AI21" s="8">
        <v>15</v>
      </c>
      <c r="AJ21" s="9">
        <v>36</v>
      </c>
      <c r="AK21" s="63">
        <f t="shared" si="21"/>
        <v>51</v>
      </c>
      <c r="AM21" s="8">
        <v>18</v>
      </c>
      <c r="AN21" s="9">
        <v>38</v>
      </c>
      <c r="AO21" s="63">
        <f t="shared" si="22"/>
        <v>56</v>
      </c>
      <c r="AQ21" s="8">
        <v>16</v>
      </c>
      <c r="AR21" s="9">
        <v>38</v>
      </c>
      <c r="AS21" s="63">
        <f t="shared" si="23"/>
        <v>54</v>
      </c>
      <c r="AU21" s="8">
        <v>15</v>
      </c>
      <c r="AV21" s="9">
        <v>38</v>
      </c>
      <c r="AW21" s="63">
        <f t="shared" si="24"/>
        <v>53</v>
      </c>
      <c r="AY21" s="6">
        <f t="shared" ref="AY21:AZ26" si="25">C21+G21+K21+O21+S21+W21+AA21+AE21+AI21+AM21+AQ21+AU21</f>
        <v>193</v>
      </c>
      <c r="AZ21" s="7">
        <f t="shared" si="25"/>
        <v>416</v>
      </c>
      <c r="BA21" s="63">
        <f t="shared" si="1"/>
        <v>609</v>
      </c>
    </row>
    <row r="22" spans="1:53" ht="13.5" thickBot="1" x14ac:dyDescent="0.35">
      <c r="A22" s="27" t="s">
        <v>30</v>
      </c>
      <c r="B22" s="27"/>
      <c r="C22" s="8">
        <v>12</v>
      </c>
      <c r="D22" s="9">
        <v>21</v>
      </c>
      <c r="E22" s="63">
        <f t="shared" si="2"/>
        <v>33</v>
      </c>
      <c r="G22" s="8">
        <v>11</v>
      </c>
      <c r="H22" s="9">
        <v>21</v>
      </c>
      <c r="I22" s="63">
        <f t="shared" si="14"/>
        <v>32</v>
      </c>
      <c r="K22" s="8">
        <v>11</v>
      </c>
      <c r="L22" s="9">
        <v>22</v>
      </c>
      <c r="M22" s="63">
        <f t="shared" si="15"/>
        <v>33</v>
      </c>
      <c r="O22" s="8">
        <v>11</v>
      </c>
      <c r="P22" s="9">
        <v>20</v>
      </c>
      <c r="Q22" s="63">
        <f t="shared" si="16"/>
        <v>31</v>
      </c>
      <c r="S22" s="8">
        <v>12</v>
      </c>
      <c r="T22" s="9">
        <v>23</v>
      </c>
      <c r="U22" s="63">
        <f t="shared" si="17"/>
        <v>35</v>
      </c>
      <c r="W22" s="8">
        <v>13</v>
      </c>
      <c r="X22" s="9">
        <v>22</v>
      </c>
      <c r="Y22" s="63">
        <f t="shared" si="18"/>
        <v>35</v>
      </c>
      <c r="AA22" s="8">
        <v>13</v>
      </c>
      <c r="AB22" s="9">
        <v>22</v>
      </c>
      <c r="AC22" s="63">
        <f t="shared" si="19"/>
        <v>35</v>
      </c>
      <c r="AE22" s="8">
        <v>13</v>
      </c>
      <c r="AF22" s="9">
        <v>21</v>
      </c>
      <c r="AG22" s="63">
        <f t="shared" si="20"/>
        <v>34</v>
      </c>
      <c r="AI22" s="8">
        <v>12</v>
      </c>
      <c r="AJ22" s="9">
        <v>21</v>
      </c>
      <c r="AK22" s="63">
        <f t="shared" si="21"/>
        <v>33</v>
      </c>
      <c r="AM22" s="8">
        <v>12</v>
      </c>
      <c r="AN22" s="9">
        <v>21</v>
      </c>
      <c r="AO22" s="63">
        <f t="shared" si="22"/>
        <v>33</v>
      </c>
      <c r="AQ22" s="8">
        <v>11</v>
      </c>
      <c r="AR22" s="9">
        <v>21</v>
      </c>
      <c r="AS22" s="63">
        <f t="shared" si="23"/>
        <v>32</v>
      </c>
      <c r="AU22" s="8">
        <v>12</v>
      </c>
      <c r="AV22" s="9">
        <v>21</v>
      </c>
      <c r="AW22" s="63">
        <f t="shared" si="24"/>
        <v>33</v>
      </c>
      <c r="AY22" s="6">
        <f t="shared" si="25"/>
        <v>143</v>
      </c>
      <c r="AZ22" s="7">
        <f t="shared" si="25"/>
        <v>256</v>
      </c>
      <c r="BA22" s="63">
        <f t="shared" si="1"/>
        <v>399</v>
      </c>
    </row>
    <row r="23" spans="1:53" ht="13.5" thickBot="1" x14ac:dyDescent="0.35">
      <c r="A23" s="27" t="s">
        <v>31</v>
      </c>
      <c r="B23" s="27"/>
      <c r="C23" s="8">
        <v>10</v>
      </c>
      <c r="D23" s="9">
        <v>4</v>
      </c>
      <c r="E23" s="63">
        <f t="shared" si="2"/>
        <v>14</v>
      </c>
      <c r="G23" s="8">
        <v>9</v>
      </c>
      <c r="H23" s="9">
        <v>4</v>
      </c>
      <c r="I23" s="63">
        <f t="shared" si="14"/>
        <v>13</v>
      </c>
      <c r="K23" s="8">
        <v>9</v>
      </c>
      <c r="L23" s="9">
        <v>5</v>
      </c>
      <c r="M23" s="63">
        <f t="shared" si="15"/>
        <v>14</v>
      </c>
      <c r="O23" s="8">
        <v>10</v>
      </c>
      <c r="P23" s="9">
        <v>6</v>
      </c>
      <c r="Q23" s="63">
        <f t="shared" si="16"/>
        <v>16</v>
      </c>
      <c r="S23" s="8">
        <v>9</v>
      </c>
      <c r="T23" s="9">
        <v>6</v>
      </c>
      <c r="U23" s="63">
        <f t="shared" si="17"/>
        <v>15</v>
      </c>
      <c r="W23" s="8">
        <v>9</v>
      </c>
      <c r="X23" s="9">
        <v>6</v>
      </c>
      <c r="Y23" s="63">
        <f t="shared" si="18"/>
        <v>15</v>
      </c>
      <c r="AA23" s="8">
        <v>9</v>
      </c>
      <c r="AB23" s="9">
        <v>6</v>
      </c>
      <c r="AC23" s="63">
        <f t="shared" si="19"/>
        <v>15</v>
      </c>
      <c r="AE23" s="8">
        <v>9</v>
      </c>
      <c r="AF23" s="9">
        <v>6</v>
      </c>
      <c r="AG23" s="63">
        <f t="shared" si="20"/>
        <v>15</v>
      </c>
      <c r="AI23" s="8">
        <v>10</v>
      </c>
      <c r="AJ23" s="9">
        <v>6</v>
      </c>
      <c r="AK23" s="63">
        <f t="shared" si="21"/>
        <v>16</v>
      </c>
      <c r="AM23" s="8">
        <v>11</v>
      </c>
      <c r="AN23" s="9">
        <v>6</v>
      </c>
      <c r="AO23" s="63">
        <f t="shared" si="22"/>
        <v>17</v>
      </c>
      <c r="AQ23" s="8">
        <v>11</v>
      </c>
      <c r="AR23" s="9">
        <v>6</v>
      </c>
      <c r="AS23" s="63">
        <f t="shared" si="23"/>
        <v>17</v>
      </c>
      <c r="AU23" s="8">
        <v>12</v>
      </c>
      <c r="AV23" s="9">
        <v>6</v>
      </c>
      <c r="AW23" s="63">
        <f t="shared" si="24"/>
        <v>18</v>
      </c>
      <c r="AY23" s="6">
        <f t="shared" si="25"/>
        <v>118</v>
      </c>
      <c r="AZ23" s="7">
        <f t="shared" si="25"/>
        <v>67</v>
      </c>
      <c r="BA23" s="63">
        <f t="shared" si="1"/>
        <v>185</v>
      </c>
    </row>
    <row r="24" spans="1:53" ht="13.5" thickBot="1" x14ac:dyDescent="0.35">
      <c r="A24" s="27" t="s">
        <v>32</v>
      </c>
      <c r="B24" s="27"/>
      <c r="C24" s="8"/>
      <c r="D24" s="9">
        <v>6</v>
      </c>
      <c r="E24" s="63">
        <f t="shared" si="2"/>
        <v>6</v>
      </c>
      <c r="G24" s="8"/>
      <c r="H24" s="9">
        <v>6</v>
      </c>
      <c r="I24" s="63">
        <f t="shared" si="14"/>
        <v>6</v>
      </c>
      <c r="K24" s="8"/>
      <c r="L24" s="9">
        <v>7</v>
      </c>
      <c r="M24" s="63">
        <f t="shared" si="15"/>
        <v>7</v>
      </c>
      <c r="O24" s="8"/>
      <c r="P24" s="9">
        <v>5</v>
      </c>
      <c r="Q24" s="63">
        <f t="shared" si="16"/>
        <v>5</v>
      </c>
      <c r="S24" s="8"/>
      <c r="T24" s="9">
        <v>5</v>
      </c>
      <c r="U24" s="63">
        <f t="shared" si="17"/>
        <v>5</v>
      </c>
      <c r="W24" s="8"/>
      <c r="X24" s="9">
        <v>5</v>
      </c>
      <c r="Y24" s="63">
        <f t="shared" si="18"/>
        <v>5</v>
      </c>
      <c r="AA24" s="8"/>
      <c r="AB24" s="9">
        <v>5</v>
      </c>
      <c r="AC24" s="63">
        <f t="shared" si="19"/>
        <v>5</v>
      </c>
      <c r="AE24" s="8"/>
      <c r="AF24" s="9">
        <v>5</v>
      </c>
      <c r="AG24" s="63">
        <f t="shared" si="20"/>
        <v>5</v>
      </c>
      <c r="AI24" s="8"/>
      <c r="AJ24" s="9">
        <v>5</v>
      </c>
      <c r="AK24" s="63">
        <f t="shared" si="21"/>
        <v>5</v>
      </c>
      <c r="AM24" s="8"/>
      <c r="AN24" s="9">
        <v>6</v>
      </c>
      <c r="AO24" s="63">
        <f t="shared" si="22"/>
        <v>6</v>
      </c>
      <c r="AQ24" s="8">
        <v>0</v>
      </c>
      <c r="AR24" s="9">
        <v>6</v>
      </c>
      <c r="AS24" s="63">
        <f t="shared" si="23"/>
        <v>6</v>
      </c>
      <c r="AU24" s="8"/>
      <c r="AV24" s="9">
        <v>6</v>
      </c>
      <c r="AW24" s="63">
        <f t="shared" si="24"/>
        <v>6</v>
      </c>
      <c r="AY24" s="6">
        <f t="shared" si="25"/>
        <v>0</v>
      </c>
      <c r="AZ24" s="7">
        <f t="shared" si="25"/>
        <v>67</v>
      </c>
      <c r="BA24" s="63">
        <f t="shared" si="1"/>
        <v>67</v>
      </c>
    </row>
    <row r="25" spans="1:53" ht="13.5" thickBot="1" x14ac:dyDescent="0.35">
      <c r="A25" s="27" t="s">
        <v>33</v>
      </c>
      <c r="B25" s="27"/>
      <c r="C25" s="8">
        <v>1</v>
      </c>
      <c r="D25" s="9"/>
      <c r="E25" s="63">
        <f t="shared" si="2"/>
        <v>1</v>
      </c>
      <c r="G25" s="8"/>
      <c r="H25" s="9"/>
      <c r="I25" s="63" t="str">
        <f t="shared" si="14"/>
        <v>NR</v>
      </c>
      <c r="K25" s="8"/>
      <c r="L25" s="9"/>
      <c r="M25" s="63" t="str">
        <f t="shared" si="15"/>
        <v>NR</v>
      </c>
      <c r="O25" s="8"/>
      <c r="P25" s="9"/>
      <c r="Q25" s="63" t="str">
        <f t="shared" si="16"/>
        <v>NR</v>
      </c>
      <c r="S25" s="8"/>
      <c r="T25" s="9"/>
      <c r="U25" s="63" t="str">
        <f t="shared" si="17"/>
        <v>NR</v>
      </c>
      <c r="W25" s="8"/>
      <c r="X25" s="9"/>
      <c r="Y25" s="63" t="str">
        <f t="shared" si="18"/>
        <v>NR</v>
      </c>
      <c r="AA25" s="8"/>
      <c r="AB25" s="9"/>
      <c r="AC25" s="63" t="str">
        <f t="shared" si="19"/>
        <v>NR</v>
      </c>
      <c r="AE25" s="8"/>
      <c r="AF25" s="9"/>
      <c r="AG25" s="63" t="str">
        <f t="shared" si="20"/>
        <v>NR</v>
      </c>
      <c r="AI25" s="8"/>
      <c r="AJ25" s="9"/>
      <c r="AK25" s="63" t="str">
        <f t="shared" si="21"/>
        <v>NR</v>
      </c>
      <c r="AM25" s="8"/>
      <c r="AN25" s="9"/>
      <c r="AO25" s="63" t="str">
        <f t="shared" si="22"/>
        <v>NR</v>
      </c>
      <c r="AQ25" s="8">
        <v>1</v>
      </c>
      <c r="AR25" s="9"/>
      <c r="AS25" s="63">
        <f t="shared" si="23"/>
        <v>1</v>
      </c>
      <c r="AU25" s="8">
        <v>2</v>
      </c>
      <c r="AV25" s="9"/>
      <c r="AW25" s="63">
        <f t="shared" si="24"/>
        <v>2</v>
      </c>
      <c r="AY25" s="6">
        <f t="shared" si="25"/>
        <v>4</v>
      </c>
      <c r="AZ25" s="7">
        <f t="shared" si="25"/>
        <v>0</v>
      </c>
      <c r="BA25" s="63">
        <f t="shared" si="1"/>
        <v>4</v>
      </c>
    </row>
    <row r="26" spans="1:53" ht="13" x14ac:dyDescent="0.3">
      <c r="A26" s="27" t="s">
        <v>34</v>
      </c>
      <c r="B26" s="27"/>
      <c r="C26" s="8"/>
      <c r="D26" s="9"/>
      <c r="E26" s="63" t="str">
        <f t="shared" si="2"/>
        <v>NR</v>
      </c>
      <c r="G26" s="8"/>
      <c r="H26" s="9"/>
      <c r="I26" s="63" t="str">
        <f t="shared" si="14"/>
        <v>NR</v>
      </c>
      <c r="K26" s="8"/>
      <c r="L26" s="9"/>
      <c r="M26" s="63" t="str">
        <f t="shared" si="15"/>
        <v>NR</v>
      </c>
      <c r="O26" s="8"/>
      <c r="P26" s="9"/>
      <c r="Q26" s="63" t="str">
        <f t="shared" si="16"/>
        <v>NR</v>
      </c>
      <c r="S26" s="8"/>
      <c r="T26" s="9"/>
      <c r="U26" s="63" t="str">
        <f t="shared" si="17"/>
        <v>NR</v>
      </c>
      <c r="W26" s="8"/>
      <c r="X26" s="9"/>
      <c r="Y26" s="63" t="str">
        <f t="shared" si="18"/>
        <v>NR</v>
      </c>
      <c r="AA26" s="8"/>
      <c r="AB26" s="9"/>
      <c r="AC26" s="63" t="str">
        <f t="shared" si="19"/>
        <v>NR</v>
      </c>
      <c r="AE26" s="8"/>
      <c r="AF26" s="9"/>
      <c r="AG26" s="63" t="str">
        <f t="shared" si="20"/>
        <v>NR</v>
      </c>
      <c r="AI26" s="8"/>
      <c r="AJ26" s="9"/>
      <c r="AK26" s="63" t="str">
        <f t="shared" si="21"/>
        <v>NR</v>
      </c>
      <c r="AM26" s="8"/>
      <c r="AN26" s="9"/>
      <c r="AO26" s="63" t="str">
        <f t="shared" si="22"/>
        <v>NR</v>
      </c>
      <c r="AQ26" s="8"/>
      <c r="AR26" s="9"/>
      <c r="AS26" s="63" t="str">
        <f t="shared" si="23"/>
        <v>NR</v>
      </c>
      <c r="AU26" s="8"/>
      <c r="AV26" s="9"/>
      <c r="AW26" s="63" t="str">
        <f t="shared" si="24"/>
        <v>NR</v>
      </c>
      <c r="AY26" s="6">
        <f t="shared" si="25"/>
        <v>0</v>
      </c>
      <c r="AZ26" s="7">
        <f t="shared" si="25"/>
        <v>0</v>
      </c>
      <c r="BA26" s="63">
        <f t="shared" si="1"/>
        <v>0</v>
      </c>
    </row>
    <row r="27" spans="1:53" ht="13.5" thickBot="1" x14ac:dyDescent="0.35">
      <c r="A27" s="28" t="s">
        <v>12</v>
      </c>
      <c r="B27" s="28"/>
      <c r="C27" s="57">
        <f>IF(COUNT(C5:C26)=0,"NR",SUM(C5:C26))</f>
        <v>936</v>
      </c>
      <c r="D27" s="58">
        <f>IF(COUNT(D5:D26)=0,"NR",SUM(D5:D26))</f>
        <v>1008</v>
      </c>
      <c r="E27" s="59">
        <f t="shared" si="2"/>
        <v>1944</v>
      </c>
      <c r="G27" s="57">
        <f>IF(COUNT(G5:G26)=0,"NR",SUM(G5:G26))</f>
        <v>921</v>
      </c>
      <c r="H27" s="58">
        <f>IF(COUNT(H5:H26)=0,"NR",SUM(H5:H26))</f>
        <v>1017</v>
      </c>
      <c r="I27" s="59">
        <f t="shared" si="14"/>
        <v>1938</v>
      </c>
      <c r="K27" s="57">
        <f>IF(COUNT(K5:K26)=0,"NR",SUM(K5:K26))</f>
        <v>933</v>
      </c>
      <c r="L27" s="58">
        <f>IF(COUNT(L5:L26)=0,"NR",SUM(L5:L26))</f>
        <v>1036</v>
      </c>
      <c r="M27" s="59">
        <f t="shared" si="15"/>
        <v>1969</v>
      </c>
      <c r="O27" s="57">
        <f>IF(COUNT(O5:O26)=0,"NR",SUM(O5:O26))</f>
        <v>955</v>
      </c>
      <c r="P27" s="58">
        <f>IF(COUNT(P5:P26)=0,"NR",SUM(P5:P26))</f>
        <v>1076</v>
      </c>
      <c r="Q27" s="59">
        <f t="shared" si="16"/>
        <v>2031</v>
      </c>
      <c r="S27" s="57">
        <f>IF(COUNT(S5:S26)=0,"NR",SUM(S5:S26))</f>
        <v>969</v>
      </c>
      <c r="T27" s="58">
        <f>IF(COUNT(T5:T26)=0,"NR",SUM(T5:T26))</f>
        <v>1105</v>
      </c>
      <c r="U27" s="59">
        <f t="shared" si="17"/>
        <v>2074</v>
      </c>
      <c r="W27" s="57">
        <f>IF(COUNT(W5:W26)=0,"NR",SUM(W5:W26))</f>
        <v>984</v>
      </c>
      <c r="X27" s="58">
        <f>IF(COUNT(X5:X26)=0,"NR",SUM(X5:X26))</f>
        <v>1101</v>
      </c>
      <c r="Y27" s="59">
        <f t="shared" si="18"/>
        <v>2085</v>
      </c>
      <c r="AA27" s="57">
        <f>IF(COUNT(AA5:AA26)=0,"NR",SUM(AA5:AA26))</f>
        <v>1110</v>
      </c>
      <c r="AB27" s="58">
        <f>IF(COUNT(AB5:AB26)=0,"NR",SUM(AB5:AB26))</f>
        <v>1199</v>
      </c>
      <c r="AC27" s="59">
        <f t="shared" si="19"/>
        <v>2309</v>
      </c>
      <c r="AE27" s="57">
        <f>IF(COUNT(AE5:AE26)=0,"NR",SUM(AE5:AE26))</f>
        <v>1104</v>
      </c>
      <c r="AF27" s="58">
        <f>IF(COUNT(AF5:AF26)=0,"NR",SUM(AF5:AF26))</f>
        <v>1193</v>
      </c>
      <c r="AG27" s="59">
        <f t="shared" si="20"/>
        <v>2297</v>
      </c>
      <c r="AI27" s="57">
        <f>IF(COUNT(AI5:AI26)=0,"NR",SUM(AI5:AI26))</f>
        <v>1125</v>
      </c>
      <c r="AJ27" s="58">
        <f>IF(COUNT(AJ5:AJ26)=0,"NR",SUM(AJ5:AJ26))</f>
        <v>1225</v>
      </c>
      <c r="AK27" s="59">
        <f t="shared" si="21"/>
        <v>2350</v>
      </c>
      <c r="AM27" s="57">
        <f>IF(COUNT(AM5:AM26)=0,"NR",SUM(AM5:AM26))</f>
        <v>1130</v>
      </c>
      <c r="AN27" s="58">
        <f>IF(COUNT(AN5:AN26)=0,"NR",SUM(AN5:AN26))</f>
        <v>1234</v>
      </c>
      <c r="AO27" s="59">
        <f t="shared" si="22"/>
        <v>2364</v>
      </c>
      <c r="AQ27" s="57">
        <f>IF(COUNT(AQ5:AQ26)=0,"NR",SUM(AQ5:AQ26))</f>
        <v>1116</v>
      </c>
      <c r="AR27" s="58">
        <f>IF(COUNT(AR5:AR26)=0,"NR",SUM(AR5:AR26))</f>
        <v>1231</v>
      </c>
      <c r="AS27" s="59">
        <f t="shared" si="23"/>
        <v>2347</v>
      </c>
      <c r="AU27" s="57">
        <f>IF(COUNT(AU5:AU26)=0,"NR",SUM(AU5:AU26))</f>
        <v>1116</v>
      </c>
      <c r="AV27" s="58">
        <f>IF(COUNT(AV5:AV26)=0,"NR",SUM(AV5:AV26))</f>
        <v>1247</v>
      </c>
      <c r="AW27" s="59">
        <f t="shared" si="24"/>
        <v>2363</v>
      </c>
      <c r="AY27" s="57">
        <f>IF(COUNT(AY5:AY26)=0,"NR",SUM(AY5:AY26))</f>
        <v>12399</v>
      </c>
      <c r="AZ27" s="58">
        <f>IF(COUNT(AZ5:AZ26)=0,"NR",SUM(AZ5:AZ26))</f>
        <v>13672</v>
      </c>
      <c r="BA27" s="59">
        <f t="shared" si="1"/>
        <v>26071</v>
      </c>
    </row>
  </sheetData>
  <mergeCells count="14">
    <mergeCell ref="S3:U3"/>
    <mergeCell ref="A3:A4"/>
    <mergeCell ref="C3:E3"/>
    <mergeCell ref="G3:I3"/>
    <mergeCell ref="K3:M3"/>
    <mergeCell ref="O3:Q3"/>
    <mergeCell ref="AU3:AW3"/>
    <mergeCell ref="AY3:BA3"/>
    <mergeCell ref="W3:Y3"/>
    <mergeCell ref="AA3:AC3"/>
    <mergeCell ref="AE3:AG3"/>
    <mergeCell ref="AI3:AK3"/>
    <mergeCell ref="AM3:AO3"/>
    <mergeCell ref="AQ3:AS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27"/>
  <sheetViews>
    <sheetView workbookViewId="0">
      <pane xSplit="1" ySplit="3" topLeftCell="AA4" activePane="bottomRight" state="frozen"/>
      <selection pane="topRight" sqref="A1:N1"/>
      <selection pane="bottomLeft" sqref="A1:N1"/>
      <selection pane="bottomRight" sqref="A1:N1"/>
    </sheetView>
  </sheetViews>
  <sheetFormatPr defaultRowHeight="12.5" x14ac:dyDescent="0.25"/>
  <cols>
    <col min="2" max="2" width="4.7265625" customWidth="1"/>
    <col min="6" max="6" width="3.26953125" customWidth="1"/>
    <col min="10" max="10" width="2.81640625" customWidth="1"/>
    <col min="14" max="14" width="2.81640625" customWidth="1"/>
    <col min="15" max="17" width="8.81640625" customWidth="1"/>
    <col min="18" max="18" width="3.54296875" customWidth="1"/>
    <col min="19" max="21" width="8.81640625" customWidth="1"/>
    <col min="22" max="22" width="2.7265625" customWidth="1"/>
    <col min="23" max="25" width="8.81640625" customWidth="1"/>
    <col min="26" max="26" width="4.26953125" customWidth="1"/>
    <col min="27" max="29" width="8.81640625" customWidth="1"/>
    <col min="30" max="30" width="3.1796875" customWidth="1"/>
    <col min="34" max="34" width="2.54296875" customWidth="1"/>
    <col min="37" max="37" width="11.26953125" customWidth="1"/>
    <col min="38" max="38" width="3.7265625" customWidth="1"/>
    <col min="41" max="41" width="11" customWidth="1"/>
    <col min="42" max="42" width="4.26953125" customWidth="1"/>
    <col min="46" max="46" width="2.26953125" customWidth="1"/>
    <col min="49" max="49" width="10" customWidth="1"/>
  </cols>
  <sheetData>
    <row r="1" spans="1:53" ht="13" x14ac:dyDescent="0.3">
      <c r="A1" s="20" t="s">
        <v>5</v>
      </c>
      <c r="B1" s="20"/>
      <c r="C1" s="19"/>
      <c r="D1" s="20" t="s">
        <v>38</v>
      </c>
      <c r="E1" s="19"/>
      <c r="F1" s="19"/>
      <c r="G1" s="19"/>
    </row>
    <row r="2" spans="1:53" ht="13" thickBot="1" x14ac:dyDescent="0.3"/>
    <row r="3" spans="1:53" ht="13.15" customHeight="1" x14ac:dyDescent="0.3">
      <c r="A3" s="91" t="s">
        <v>7</v>
      </c>
      <c r="B3" s="80"/>
      <c r="C3" s="99" t="s">
        <v>49</v>
      </c>
      <c r="D3" s="100"/>
      <c r="E3" s="101"/>
      <c r="G3" s="99" t="s">
        <v>50</v>
      </c>
      <c r="H3" s="100"/>
      <c r="I3" s="101"/>
      <c r="K3" s="99" t="s">
        <v>51</v>
      </c>
      <c r="L3" s="100"/>
      <c r="M3" s="101"/>
      <c r="O3" s="99" t="s">
        <v>52</v>
      </c>
      <c r="P3" s="100"/>
      <c r="Q3" s="101"/>
      <c r="S3" s="99" t="s">
        <v>53</v>
      </c>
      <c r="T3" s="100"/>
      <c r="U3" s="101"/>
      <c r="W3" s="99" t="s">
        <v>54</v>
      </c>
      <c r="X3" s="100"/>
      <c r="Y3" s="101"/>
      <c r="AA3" s="99" t="s">
        <v>55</v>
      </c>
      <c r="AB3" s="100"/>
      <c r="AC3" s="101"/>
      <c r="AE3" s="99" t="s">
        <v>56</v>
      </c>
      <c r="AF3" s="100"/>
      <c r="AG3" s="101"/>
      <c r="AI3" s="99" t="s">
        <v>57</v>
      </c>
      <c r="AJ3" s="100"/>
      <c r="AK3" s="101"/>
      <c r="AM3" s="99" t="s">
        <v>58</v>
      </c>
      <c r="AN3" s="100"/>
      <c r="AO3" s="101"/>
      <c r="AQ3" s="99" t="s">
        <v>59</v>
      </c>
      <c r="AR3" s="100"/>
      <c r="AS3" s="101"/>
      <c r="AU3" s="99" t="s">
        <v>60</v>
      </c>
      <c r="AV3" s="100"/>
      <c r="AW3" s="101"/>
      <c r="AY3" s="99" t="s">
        <v>61</v>
      </c>
      <c r="AZ3" s="100"/>
      <c r="BA3" s="101"/>
    </row>
    <row r="4" spans="1:53" ht="13.5" thickBot="1" x14ac:dyDescent="0.35">
      <c r="A4" s="92"/>
      <c r="B4" s="81"/>
      <c r="C4" s="2" t="s">
        <v>10</v>
      </c>
      <c r="D4" s="3" t="s">
        <v>11</v>
      </c>
      <c r="E4" s="4" t="s">
        <v>12</v>
      </c>
      <c r="G4" s="2" t="s">
        <v>10</v>
      </c>
      <c r="H4" s="3" t="s">
        <v>11</v>
      </c>
      <c r="I4" s="4" t="s">
        <v>12</v>
      </c>
      <c r="K4" s="2" t="s">
        <v>10</v>
      </c>
      <c r="L4" s="3" t="s">
        <v>11</v>
      </c>
      <c r="M4" s="4" t="s">
        <v>12</v>
      </c>
      <c r="O4" s="2" t="s">
        <v>10</v>
      </c>
      <c r="P4" s="3" t="s">
        <v>11</v>
      </c>
      <c r="Q4" s="4" t="s">
        <v>12</v>
      </c>
      <c r="S4" s="2" t="s">
        <v>10</v>
      </c>
      <c r="T4" s="3" t="s">
        <v>11</v>
      </c>
      <c r="U4" s="4" t="s">
        <v>12</v>
      </c>
      <c r="W4" s="2" t="s">
        <v>10</v>
      </c>
      <c r="X4" s="3" t="s">
        <v>11</v>
      </c>
      <c r="Y4" s="4" t="s">
        <v>12</v>
      </c>
      <c r="AA4" s="2" t="s">
        <v>10</v>
      </c>
      <c r="AB4" s="3" t="s">
        <v>11</v>
      </c>
      <c r="AC4" s="4" t="s">
        <v>12</v>
      </c>
      <c r="AE4" s="2" t="s">
        <v>10</v>
      </c>
      <c r="AF4" s="3" t="s">
        <v>11</v>
      </c>
      <c r="AG4" s="4" t="s">
        <v>12</v>
      </c>
      <c r="AI4" s="2" t="s">
        <v>10</v>
      </c>
      <c r="AJ4" s="3" t="s">
        <v>11</v>
      </c>
      <c r="AK4" s="4" t="s">
        <v>12</v>
      </c>
      <c r="AM4" s="2" t="s">
        <v>10</v>
      </c>
      <c r="AN4" s="3" t="s">
        <v>11</v>
      </c>
      <c r="AO4" s="4" t="s">
        <v>12</v>
      </c>
      <c r="AQ4" s="2" t="s">
        <v>10</v>
      </c>
      <c r="AR4" s="3" t="s">
        <v>11</v>
      </c>
      <c r="AS4" s="4" t="s">
        <v>12</v>
      </c>
      <c r="AU4" s="2" t="s">
        <v>10</v>
      </c>
      <c r="AV4" s="3" t="s">
        <v>11</v>
      </c>
      <c r="AW4" s="4" t="s">
        <v>12</v>
      </c>
      <c r="AY4" s="2" t="s">
        <v>10</v>
      </c>
      <c r="AZ4" s="3" t="s">
        <v>11</v>
      </c>
      <c r="BA4" s="4" t="s">
        <v>12</v>
      </c>
    </row>
    <row r="5" spans="1:53" ht="13.5" thickBot="1" x14ac:dyDescent="0.35">
      <c r="A5" s="24" t="s">
        <v>13</v>
      </c>
      <c r="B5" s="24"/>
      <c r="C5" s="8"/>
      <c r="D5" s="9"/>
      <c r="E5" s="55" t="str">
        <f>IF(COUNT(C5:D5)=0,"NR",SUM(C5:D5))</f>
        <v>NR</v>
      </c>
      <c r="G5" s="8"/>
      <c r="H5" s="9"/>
      <c r="I5" s="55" t="str">
        <f>IF(COUNT(G5:H5)=0,"NR",SUM(G5:H5))</f>
        <v>NR</v>
      </c>
      <c r="K5" s="8"/>
      <c r="L5" s="9"/>
      <c r="M5" s="55" t="str">
        <f>IF(COUNT(K5:L5)=0,"NR",SUM(K5:L5))</f>
        <v>NR</v>
      </c>
      <c r="O5" s="8"/>
      <c r="P5" s="9"/>
      <c r="Q5" s="55" t="str">
        <f>IF(COUNT(O5:P5)=0,"NR",SUM(O5:P5))</f>
        <v>NR</v>
      </c>
      <c r="S5" s="8"/>
      <c r="T5" s="9"/>
      <c r="U5" s="55" t="str">
        <f>IF(COUNT(S5:T5)=0,"NR",SUM(S5:T5))</f>
        <v>NR</v>
      </c>
      <c r="W5" s="8"/>
      <c r="X5" s="9"/>
      <c r="Y5" s="55" t="str">
        <f>IF(COUNT(W5:X5)=0,"NR",SUM(W5:X5))</f>
        <v>NR</v>
      </c>
      <c r="AA5" s="8"/>
      <c r="AB5" s="9"/>
      <c r="AC5" s="55" t="str">
        <f>IF(COUNT(AA5:AB5)=0,"NR",SUM(AA5:AB5))</f>
        <v>NR</v>
      </c>
      <c r="AE5" s="8"/>
      <c r="AF5" s="9"/>
      <c r="AG5" s="55" t="str">
        <f>IF(COUNT(AE5:AF5)=0,"NR",SUM(AE5:AF5))</f>
        <v>NR</v>
      </c>
      <c r="AI5" s="8">
        <v>0</v>
      </c>
      <c r="AJ5" s="9"/>
      <c r="AK5" s="63">
        <f t="shared" ref="AK5:AK9" si="0">IF(COUNT(AI5:AJ5)=0,"NR",SUM(AI5:AJ5))</f>
        <v>0</v>
      </c>
      <c r="AM5" s="8"/>
      <c r="AN5" s="9"/>
      <c r="AO5" s="55" t="str">
        <f>IF(COUNT(AM5:AN5)=0,"NR",SUM(AM5:AN5))</f>
        <v>NR</v>
      </c>
      <c r="AQ5" s="8"/>
      <c r="AR5" s="9"/>
      <c r="AS5" s="55" t="str">
        <f>IF(COUNT(AQ5:AR5)=0,"NR",SUM(AQ5:AR5))</f>
        <v>NR</v>
      </c>
      <c r="AU5" s="8"/>
      <c r="AV5" s="9"/>
      <c r="AW5" s="55" t="str">
        <f>IF(COUNT(AU5:AV5)=0,"NR",SUM(AU5:AV5))</f>
        <v>NR</v>
      </c>
      <c r="AY5" s="6">
        <f t="shared" ref="AY5:AZ10" si="1">C5+G5+K5+O5+S5+W5+AA5+AE5+AI5+AM5+AQ5+AU5</f>
        <v>0</v>
      </c>
      <c r="AZ5" s="7">
        <f t="shared" si="1"/>
        <v>0</v>
      </c>
      <c r="BA5" s="55">
        <f t="shared" ref="BA5:BA27" si="2">IF(COUNT(AY5:AZ5)=0,"NR",SUM(AY5:AZ5))</f>
        <v>0</v>
      </c>
    </row>
    <row r="6" spans="1:53" ht="13.5" thickBot="1" x14ac:dyDescent="0.35">
      <c r="A6" s="25" t="s">
        <v>14</v>
      </c>
      <c r="B6" s="25"/>
      <c r="C6" s="8"/>
      <c r="D6" s="9"/>
      <c r="E6" s="63" t="str">
        <f t="shared" ref="E6:E27" si="3">IF(COUNT(C6:D6)=0,"NR",SUM(C6:D6))</f>
        <v>NR</v>
      </c>
      <c r="G6" s="8"/>
      <c r="H6" s="9"/>
      <c r="I6" s="63" t="str">
        <f t="shared" ref="I6:I9" si="4">IF(COUNT(G6:H6)=0,"NR",SUM(G6:H6))</f>
        <v>NR</v>
      </c>
      <c r="K6" s="8"/>
      <c r="L6" s="9"/>
      <c r="M6" s="63" t="str">
        <f t="shared" ref="M6:M9" si="5">IF(COUNT(K6:L6)=0,"NR",SUM(K6:L6))</f>
        <v>NR</v>
      </c>
      <c r="O6" s="8"/>
      <c r="P6" s="9"/>
      <c r="Q6" s="63" t="str">
        <f t="shared" ref="Q6:Q9" si="6">IF(COUNT(O6:P6)=0,"NR",SUM(O6:P6))</f>
        <v>NR</v>
      </c>
      <c r="S6" s="8"/>
      <c r="T6" s="9"/>
      <c r="U6" s="63" t="str">
        <f t="shared" ref="U6:U9" si="7">IF(COUNT(S6:T6)=0,"NR",SUM(S6:T6))</f>
        <v>NR</v>
      </c>
      <c r="W6" s="8"/>
      <c r="X6" s="9"/>
      <c r="Y6" s="63" t="str">
        <f t="shared" ref="Y6:Y9" si="8">IF(COUNT(W6:X6)=0,"NR",SUM(W6:X6))</f>
        <v>NR</v>
      </c>
      <c r="AA6" s="8"/>
      <c r="AB6" s="9"/>
      <c r="AC6" s="63" t="str">
        <f t="shared" ref="AC6:AC9" si="9">IF(COUNT(AA6:AB6)=0,"NR",SUM(AA6:AB6))</f>
        <v>NR</v>
      </c>
      <c r="AE6" s="8"/>
      <c r="AF6" s="9"/>
      <c r="AG6" s="63" t="str">
        <f t="shared" ref="AG6:AG9" si="10">IF(COUNT(AE6:AF6)=0,"NR",SUM(AE6:AF6))</f>
        <v>NR</v>
      </c>
      <c r="AI6" s="8"/>
      <c r="AJ6" s="9"/>
      <c r="AK6" s="63" t="str">
        <f t="shared" si="0"/>
        <v>NR</v>
      </c>
      <c r="AM6" s="8"/>
      <c r="AN6" s="9"/>
      <c r="AO6" s="63" t="str">
        <f t="shared" ref="AO6:AO9" si="11">IF(COUNT(AM6:AN6)=0,"NR",SUM(AM6:AN6))</f>
        <v>NR</v>
      </c>
      <c r="AQ6" s="8"/>
      <c r="AR6" s="9"/>
      <c r="AS6" s="63" t="str">
        <f t="shared" ref="AS6:AS9" si="12">IF(COUNT(AQ6:AR6)=0,"NR",SUM(AQ6:AR6))</f>
        <v>NR</v>
      </c>
      <c r="AU6" s="8"/>
      <c r="AV6" s="9"/>
      <c r="AW6" s="63" t="str">
        <f t="shared" ref="AW6:AW9" si="13">IF(COUNT(AU6:AV6)=0,"NR",SUM(AU6:AV6))</f>
        <v>NR</v>
      </c>
      <c r="AY6" s="6">
        <f t="shared" si="1"/>
        <v>0</v>
      </c>
      <c r="AZ6" s="7">
        <f t="shared" si="1"/>
        <v>0</v>
      </c>
      <c r="BA6" s="63">
        <f t="shared" si="2"/>
        <v>0</v>
      </c>
    </row>
    <row r="7" spans="1:53" ht="13.5" thickBot="1" x14ac:dyDescent="0.35">
      <c r="A7" s="26" t="s">
        <v>15</v>
      </c>
      <c r="B7" s="26"/>
      <c r="C7" s="8"/>
      <c r="D7" s="9"/>
      <c r="E7" s="63" t="str">
        <f t="shared" si="3"/>
        <v>NR</v>
      </c>
      <c r="G7" s="8"/>
      <c r="H7" s="9"/>
      <c r="I7" s="63" t="str">
        <f t="shared" si="4"/>
        <v>NR</v>
      </c>
      <c r="K7" s="8"/>
      <c r="L7" s="9"/>
      <c r="M7" s="63" t="str">
        <f t="shared" si="5"/>
        <v>NR</v>
      </c>
      <c r="O7" s="8"/>
      <c r="P7" s="9"/>
      <c r="Q7" s="63" t="str">
        <f t="shared" si="6"/>
        <v>NR</v>
      </c>
      <c r="S7" s="8"/>
      <c r="T7" s="9"/>
      <c r="U7" s="63" t="str">
        <f t="shared" si="7"/>
        <v>NR</v>
      </c>
      <c r="W7" s="8"/>
      <c r="X7" s="9"/>
      <c r="Y7" s="63" t="str">
        <f t="shared" si="8"/>
        <v>NR</v>
      </c>
      <c r="AA7" s="8"/>
      <c r="AB7" s="9"/>
      <c r="AC7" s="63" t="str">
        <f t="shared" si="9"/>
        <v>NR</v>
      </c>
      <c r="AE7" s="8"/>
      <c r="AF7" s="9"/>
      <c r="AG7" s="63" t="str">
        <f t="shared" si="10"/>
        <v>NR</v>
      </c>
      <c r="AI7" s="8"/>
      <c r="AJ7" s="9"/>
      <c r="AK7" s="63" t="str">
        <f t="shared" si="0"/>
        <v>NR</v>
      </c>
      <c r="AM7" s="8"/>
      <c r="AN7" s="9"/>
      <c r="AO7" s="63" t="str">
        <f t="shared" si="11"/>
        <v>NR</v>
      </c>
      <c r="AQ7" s="8"/>
      <c r="AR7" s="9"/>
      <c r="AS7" s="63" t="str">
        <f t="shared" si="12"/>
        <v>NR</v>
      </c>
      <c r="AU7" s="8"/>
      <c r="AV7" s="9"/>
      <c r="AW7" s="63" t="str">
        <f t="shared" si="13"/>
        <v>NR</v>
      </c>
      <c r="AY7" s="6">
        <f t="shared" si="1"/>
        <v>0</v>
      </c>
      <c r="AZ7" s="7">
        <f t="shared" si="1"/>
        <v>0</v>
      </c>
      <c r="BA7" s="63">
        <f t="shared" si="2"/>
        <v>0</v>
      </c>
    </row>
    <row r="8" spans="1:53" ht="13.5" thickBot="1" x14ac:dyDescent="0.35">
      <c r="A8" s="26" t="s">
        <v>16</v>
      </c>
      <c r="B8" s="26"/>
      <c r="C8" s="8"/>
      <c r="D8" s="9"/>
      <c r="E8" s="63" t="str">
        <f t="shared" si="3"/>
        <v>NR</v>
      </c>
      <c r="G8" s="8"/>
      <c r="H8" s="9"/>
      <c r="I8" s="63" t="str">
        <f t="shared" si="4"/>
        <v>NR</v>
      </c>
      <c r="K8" s="8"/>
      <c r="L8" s="9"/>
      <c r="M8" s="63" t="str">
        <f t="shared" si="5"/>
        <v>NR</v>
      </c>
      <c r="O8" s="8"/>
      <c r="P8" s="9"/>
      <c r="Q8" s="63" t="str">
        <f t="shared" si="6"/>
        <v>NR</v>
      </c>
      <c r="S8" s="8"/>
      <c r="T8" s="9"/>
      <c r="U8" s="63" t="str">
        <f t="shared" si="7"/>
        <v>NR</v>
      </c>
      <c r="W8" s="8"/>
      <c r="X8" s="9"/>
      <c r="Y8" s="63" t="str">
        <f t="shared" si="8"/>
        <v>NR</v>
      </c>
      <c r="AA8" s="8"/>
      <c r="AB8" s="9"/>
      <c r="AC8" s="63" t="str">
        <f t="shared" si="9"/>
        <v>NR</v>
      </c>
      <c r="AE8" s="8"/>
      <c r="AF8" s="9"/>
      <c r="AG8" s="63" t="str">
        <f t="shared" si="10"/>
        <v>NR</v>
      </c>
      <c r="AI8" s="8"/>
      <c r="AJ8" s="9"/>
      <c r="AK8" s="63" t="str">
        <f t="shared" si="0"/>
        <v>NR</v>
      </c>
      <c r="AM8" s="8"/>
      <c r="AN8" s="9"/>
      <c r="AO8" s="63" t="str">
        <f t="shared" si="11"/>
        <v>NR</v>
      </c>
      <c r="AQ8" s="8"/>
      <c r="AR8" s="9"/>
      <c r="AS8" s="63" t="str">
        <f t="shared" si="12"/>
        <v>NR</v>
      </c>
      <c r="AU8" s="8"/>
      <c r="AV8" s="9"/>
      <c r="AW8" s="63" t="str">
        <f t="shared" si="13"/>
        <v>NR</v>
      </c>
      <c r="AY8" s="6">
        <f t="shared" si="1"/>
        <v>0</v>
      </c>
      <c r="AZ8" s="7">
        <f t="shared" si="1"/>
        <v>0</v>
      </c>
      <c r="BA8" s="63">
        <f t="shared" si="2"/>
        <v>0</v>
      </c>
    </row>
    <row r="9" spans="1:53" ht="13.5" thickBot="1" x14ac:dyDescent="0.35">
      <c r="A9" s="27" t="s">
        <v>17</v>
      </c>
      <c r="B9" s="27"/>
      <c r="C9" s="8"/>
      <c r="D9" s="9"/>
      <c r="E9" s="63" t="str">
        <f t="shared" si="3"/>
        <v>NR</v>
      </c>
      <c r="G9" s="8"/>
      <c r="H9" s="9"/>
      <c r="I9" s="63" t="str">
        <f t="shared" si="4"/>
        <v>NR</v>
      </c>
      <c r="K9" s="8"/>
      <c r="L9" s="9"/>
      <c r="M9" s="63" t="str">
        <f t="shared" si="5"/>
        <v>NR</v>
      </c>
      <c r="O9" s="8"/>
      <c r="P9" s="9"/>
      <c r="Q9" s="63" t="str">
        <f t="shared" si="6"/>
        <v>NR</v>
      </c>
      <c r="S9" s="8"/>
      <c r="T9" s="9"/>
      <c r="U9" s="63" t="str">
        <f t="shared" si="7"/>
        <v>NR</v>
      </c>
      <c r="W9" s="8"/>
      <c r="X9" s="9"/>
      <c r="Y9" s="63" t="str">
        <f t="shared" si="8"/>
        <v>NR</v>
      </c>
      <c r="AA9" s="8"/>
      <c r="AB9" s="9"/>
      <c r="AC9" s="63" t="str">
        <f t="shared" si="9"/>
        <v>NR</v>
      </c>
      <c r="AE9" s="8"/>
      <c r="AF9" s="9"/>
      <c r="AG9" s="63" t="str">
        <f t="shared" si="10"/>
        <v>NR</v>
      </c>
      <c r="AI9" s="8"/>
      <c r="AJ9" s="9"/>
      <c r="AK9" s="63" t="str">
        <f t="shared" si="0"/>
        <v>NR</v>
      </c>
      <c r="AM9" s="8"/>
      <c r="AN9" s="9"/>
      <c r="AO9" s="63" t="str">
        <f t="shared" si="11"/>
        <v>NR</v>
      </c>
      <c r="AQ9" s="8"/>
      <c r="AR9" s="9"/>
      <c r="AS9" s="63" t="str">
        <f t="shared" si="12"/>
        <v>NR</v>
      </c>
      <c r="AU9" s="8"/>
      <c r="AV9" s="9"/>
      <c r="AW9" s="63" t="str">
        <f t="shared" si="13"/>
        <v>NR</v>
      </c>
      <c r="AY9" s="6">
        <f t="shared" si="1"/>
        <v>0</v>
      </c>
      <c r="AZ9" s="7">
        <f t="shared" si="1"/>
        <v>0</v>
      </c>
      <c r="BA9" s="63">
        <f t="shared" si="2"/>
        <v>0</v>
      </c>
    </row>
    <row r="10" spans="1:53" ht="13.5" thickBot="1" x14ac:dyDescent="0.35">
      <c r="A10" s="27" t="s">
        <v>18</v>
      </c>
      <c r="B10" s="82"/>
      <c r="C10" s="8">
        <v>30</v>
      </c>
      <c r="D10" s="9">
        <v>21</v>
      </c>
      <c r="E10" s="63">
        <f>IF(COUNT(C10:D10)=0,"NR",SUM(C10:D10))</f>
        <v>51</v>
      </c>
      <c r="G10" s="8">
        <v>32</v>
      </c>
      <c r="H10" s="9">
        <v>22</v>
      </c>
      <c r="I10" s="63">
        <f>IF(COUNT(G10:H10)=0,"NR",SUM(G10:H10))</f>
        <v>54</v>
      </c>
      <c r="K10" s="8">
        <v>32</v>
      </c>
      <c r="L10" s="9">
        <v>21</v>
      </c>
      <c r="M10" s="63">
        <f>IF(COUNT(K10:L10)=0,"NR",SUM(K10:L10))</f>
        <v>53</v>
      </c>
      <c r="O10" s="8">
        <v>30</v>
      </c>
      <c r="P10" s="9">
        <v>20</v>
      </c>
      <c r="Q10" s="63">
        <f>IF(COUNT(O10:P10)=0,"NR",SUM(O10:P10))</f>
        <v>50</v>
      </c>
      <c r="S10" s="8">
        <v>33</v>
      </c>
      <c r="T10" s="9">
        <v>22</v>
      </c>
      <c r="U10" s="63">
        <f>IF(COUNT(S10:T10)=0,"NR",SUM(S10:T10))</f>
        <v>55</v>
      </c>
      <c r="W10" s="8">
        <v>32</v>
      </c>
      <c r="X10" s="9">
        <v>24</v>
      </c>
      <c r="Y10" s="63">
        <f>IF(COUNT(W10:X10)=0,"NR",SUM(W10:X10))</f>
        <v>56</v>
      </c>
      <c r="AA10" s="8">
        <v>33</v>
      </c>
      <c r="AB10" s="9">
        <v>27</v>
      </c>
      <c r="AC10" s="63">
        <f>IF(COUNT(AA10:AB10)=0,"NR",SUM(AA10:AB10))</f>
        <v>60</v>
      </c>
      <c r="AE10" s="8">
        <v>33</v>
      </c>
      <c r="AF10" s="9">
        <v>23</v>
      </c>
      <c r="AG10" s="63">
        <f>IF(COUNT(AE10:AF10)=0,"NR",SUM(AE10:AF10))</f>
        <v>56</v>
      </c>
      <c r="AI10" s="8">
        <v>36</v>
      </c>
      <c r="AJ10" s="9">
        <v>22</v>
      </c>
      <c r="AK10" s="63">
        <f>IF(COUNT(AI10:AJ10)=0,"NR",SUM(AI10:AJ10))</f>
        <v>58</v>
      </c>
      <c r="AM10" s="8">
        <v>38</v>
      </c>
      <c r="AN10" s="9">
        <v>21</v>
      </c>
      <c r="AO10" s="63">
        <f>IF(COUNT(AM10:AN10)=0,"NR",SUM(AM10:AN10))</f>
        <v>59</v>
      </c>
      <c r="AQ10" s="8">
        <v>39</v>
      </c>
      <c r="AR10" s="9">
        <v>20</v>
      </c>
      <c r="AS10" s="63">
        <f>IF(COUNT(AQ10:AR10)=0,"NR",SUM(AQ10:AR10))</f>
        <v>59</v>
      </c>
      <c r="AU10" s="8">
        <v>42</v>
      </c>
      <c r="AV10" s="9">
        <v>19</v>
      </c>
      <c r="AW10" s="63">
        <f>IF(COUNT(AU10:AV10)=0,"NR",SUM(AU10:AV10))</f>
        <v>61</v>
      </c>
      <c r="AY10" s="6">
        <f t="shared" si="1"/>
        <v>410</v>
      </c>
      <c r="AZ10" s="7">
        <f t="shared" si="1"/>
        <v>262</v>
      </c>
      <c r="BA10" s="63">
        <f t="shared" si="2"/>
        <v>672</v>
      </c>
    </row>
    <row r="11" spans="1:53" ht="13.5" thickBot="1" x14ac:dyDescent="0.35">
      <c r="A11" s="27" t="s">
        <v>19</v>
      </c>
      <c r="B11" s="82"/>
      <c r="C11" s="8">
        <v>62</v>
      </c>
      <c r="D11" s="9">
        <v>32</v>
      </c>
      <c r="E11" s="63">
        <f t="shared" si="3"/>
        <v>94</v>
      </c>
      <c r="G11" s="8">
        <v>62</v>
      </c>
      <c r="H11" s="9">
        <v>32</v>
      </c>
      <c r="I11" s="63">
        <f t="shared" ref="I11:I27" si="14">IF(COUNT(G11:H11)=0,"NR",SUM(G11:H11))</f>
        <v>94</v>
      </c>
      <c r="K11" s="8">
        <v>62</v>
      </c>
      <c r="L11" s="9">
        <v>33</v>
      </c>
      <c r="M11" s="63">
        <f t="shared" ref="M11:M27" si="15">IF(COUNT(K11:L11)=0,"NR",SUM(K11:L11))</f>
        <v>95</v>
      </c>
      <c r="O11" s="8">
        <v>65</v>
      </c>
      <c r="P11" s="9">
        <v>32</v>
      </c>
      <c r="Q11" s="63">
        <f t="shared" ref="Q11:Q27" si="16">IF(COUNT(O11:P11)=0,"NR",SUM(O11:P11))</f>
        <v>97</v>
      </c>
      <c r="S11" s="8">
        <v>60</v>
      </c>
      <c r="T11" s="9">
        <v>32</v>
      </c>
      <c r="U11" s="63">
        <f t="shared" ref="U11:U27" si="17">IF(COUNT(S11:T11)=0,"NR",SUM(S11:T11))</f>
        <v>92</v>
      </c>
      <c r="W11" s="8">
        <v>59</v>
      </c>
      <c r="X11" s="9">
        <v>30</v>
      </c>
      <c r="Y11" s="63">
        <f t="shared" ref="Y11:Y27" si="18">IF(COUNT(W11:X11)=0,"NR",SUM(W11:X11))</f>
        <v>89</v>
      </c>
      <c r="AA11" s="8">
        <v>57</v>
      </c>
      <c r="AB11" s="9">
        <v>30</v>
      </c>
      <c r="AC11" s="63">
        <f t="shared" ref="AC11:AC27" si="19">IF(COUNT(AA11:AB11)=0,"NR",SUM(AA11:AB11))</f>
        <v>87</v>
      </c>
      <c r="AE11" s="8">
        <v>60</v>
      </c>
      <c r="AF11" s="9">
        <v>31</v>
      </c>
      <c r="AG11" s="63">
        <f t="shared" ref="AG11:AG27" si="20">IF(COUNT(AE11:AF11)=0,"NR",SUM(AE11:AF11))</f>
        <v>91</v>
      </c>
      <c r="AI11" s="8">
        <v>56</v>
      </c>
      <c r="AJ11" s="9">
        <v>30</v>
      </c>
      <c r="AK11" s="63">
        <f t="shared" ref="AK11:AK27" si="21">IF(COUNT(AI11:AJ11)=0,"NR",SUM(AI11:AJ11))</f>
        <v>86</v>
      </c>
      <c r="AM11" s="8">
        <v>54</v>
      </c>
      <c r="AN11" s="9">
        <v>33</v>
      </c>
      <c r="AO11" s="63">
        <f t="shared" ref="AO11:AO27" si="22">IF(COUNT(AM11:AN11)=0,"NR",SUM(AM11:AN11))</f>
        <v>87</v>
      </c>
      <c r="AQ11" s="8">
        <v>57</v>
      </c>
      <c r="AR11" s="9">
        <v>35</v>
      </c>
      <c r="AS11" s="63">
        <f t="shared" ref="AS11:AS27" si="23">IF(COUNT(AQ11:AR11)=0,"NR",SUM(AQ11:AR11))</f>
        <v>92</v>
      </c>
      <c r="AU11" s="8">
        <v>62</v>
      </c>
      <c r="AV11" s="9">
        <v>36</v>
      </c>
      <c r="AW11" s="63">
        <f t="shared" ref="AW11:AW27" si="24">IF(COUNT(AU11:AV11)=0,"NR",SUM(AU11:AV11))</f>
        <v>98</v>
      </c>
      <c r="AY11" s="6">
        <f t="shared" ref="AY11:AY26" si="25">C11+G11+K11+O11+S11+W11+AA11+AE11+AI11+AM11+AQ11+AU11</f>
        <v>716</v>
      </c>
      <c r="AZ11" s="7">
        <f t="shared" ref="AZ11:AZ26" si="26">D11+H11+L11+P11+T11+X11+AB11+AF11+AJ11+AN11+AR11+AV11</f>
        <v>386</v>
      </c>
      <c r="BA11" s="63">
        <f t="shared" si="2"/>
        <v>1102</v>
      </c>
    </row>
    <row r="12" spans="1:53" ht="13.5" thickBot="1" x14ac:dyDescent="0.35">
      <c r="A12" s="27" t="s">
        <v>20</v>
      </c>
      <c r="B12" s="82"/>
      <c r="C12" s="8">
        <v>102</v>
      </c>
      <c r="D12" s="9">
        <v>36</v>
      </c>
      <c r="E12" s="63">
        <f t="shared" si="3"/>
        <v>138</v>
      </c>
      <c r="G12" s="8">
        <v>98</v>
      </c>
      <c r="H12" s="9">
        <v>36</v>
      </c>
      <c r="I12" s="63">
        <f t="shared" si="14"/>
        <v>134</v>
      </c>
      <c r="K12" s="8">
        <v>101</v>
      </c>
      <c r="L12" s="9">
        <v>36</v>
      </c>
      <c r="M12" s="63">
        <f t="shared" si="15"/>
        <v>137</v>
      </c>
      <c r="O12" s="8">
        <v>105</v>
      </c>
      <c r="P12" s="9">
        <v>37</v>
      </c>
      <c r="Q12" s="63">
        <f t="shared" si="16"/>
        <v>142</v>
      </c>
      <c r="S12" s="8">
        <v>109</v>
      </c>
      <c r="T12" s="9">
        <v>38</v>
      </c>
      <c r="U12" s="63">
        <f t="shared" si="17"/>
        <v>147</v>
      </c>
      <c r="W12" s="8">
        <v>106</v>
      </c>
      <c r="X12" s="9">
        <v>36</v>
      </c>
      <c r="Y12" s="63">
        <f t="shared" si="18"/>
        <v>142</v>
      </c>
      <c r="AA12" s="8">
        <v>104</v>
      </c>
      <c r="AB12" s="9">
        <v>36</v>
      </c>
      <c r="AC12" s="63">
        <f t="shared" si="19"/>
        <v>140</v>
      </c>
      <c r="AE12" s="8">
        <v>105</v>
      </c>
      <c r="AF12" s="9">
        <v>36</v>
      </c>
      <c r="AG12" s="63">
        <f t="shared" si="20"/>
        <v>141</v>
      </c>
      <c r="AI12" s="8">
        <v>105</v>
      </c>
      <c r="AJ12" s="9">
        <v>34</v>
      </c>
      <c r="AK12" s="63">
        <f t="shared" si="21"/>
        <v>139</v>
      </c>
      <c r="AM12" s="8">
        <v>105</v>
      </c>
      <c r="AN12" s="9">
        <v>35</v>
      </c>
      <c r="AO12" s="63">
        <f t="shared" si="22"/>
        <v>140</v>
      </c>
      <c r="AQ12" s="8">
        <v>107</v>
      </c>
      <c r="AR12" s="9">
        <v>38</v>
      </c>
      <c r="AS12" s="63">
        <f t="shared" si="23"/>
        <v>145</v>
      </c>
      <c r="AU12" s="8">
        <v>107</v>
      </c>
      <c r="AV12" s="9">
        <v>37</v>
      </c>
      <c r="AW12" s="63">
        <f t="shared" si="24"/>
        <v>144</v>
      </c>
      <c r="AY12" s="6">
        <f t="shared" si="25"/>
        <v>1254</v>
      </c>
      <c r="AZ12" s="7">
        <f t="shared" si="26"/>
        <v>435</v>
      </c>
      <c r="BA12" s="63">
        <f t="shared" si="2"/>
        <v>1689</v>
      </c>
    </row>
    <row r="13" spans="1:53" ht="13.5" thickBot="1" x14ac:dyDescent="0.35">
      <c r="A13" s="27" t="s">
        <v>21</v>
      </c>
      <c r="B13" s="82"/>
      <c r="C13" s="8">
        <v>111</v>
      </c>
      <c r="D13" s="9">
        <v>61</v>
      </c>
      <c r="E13" s="63">
        <f t="shared" si="3"/>
        <v>172</v>
      </c>
      <c r="G13" s="8">
        <v>114</v>
      </c>
      <c r="H13" s="9">
        <v>58</v>
      </c>
      <c r="I13" s="63">
        <f t="shared" si="14"/>
        <v>172</v>
      </c>
      <c r="K13" s="8">
        <v>115</v>
      </c>
      <c r="L13" s="9">
        <v>58</v>
      </c>
      <c r="M13" s="63">
        <f t="shared" si="15"/>
        <v>173</v>
      </c>
      <c r="O13" s="8">
        <v>109</v>
      </c>
      <c r="P13" s="9">
        <v>55</v>
      </c>
      <c r="Q13" s="63">
        <f t="shared" si="16"/>
        <v>164</v>
      </c>
      <c r="S13" s="8">
        <v>113</v>
      </c>
      <c r="T13" s="9">
        <v>56</v>
      </c>
      <c r="U13" s="63">
        <f t="shared" si="17"/>
        <v>169</v>
      </c>
      <c r="W13" s="8">
        <v>118</v>
      </c>
      <c r="X13" s="9">
        <v>58</v>
      </c>
      <c r="Y13" s="63">
        <f t="shared" si="18"/>
        <v>176</v>
      </c>
      <c r="AA13" s="8">
        <v>119</v>
      </c>
      <c r="AB13" s="9">
        <v>60</v>
      </c>
      <c r="AC13" s="63">
        <f t="shared" si="19"/>
        <v>179</v>
      </c>
      <c r="AE13" s="8">
        <v>121</v>
      </c>
      <c r="AF13" s="9">
        <v>62</v>
      </c>
      <c r="AG13" s="63">
        <f t="shared" si="20"/>
        <v>183</v>
      </c>
      <c r="AI13" s="8">
        <v>122</v>
      </c>
      <c r="AJ13" s="9">
        <v>67</v>
      </c>
      <c r="AK13" s="63">
        <f t="shared" si="21"/>
        <v>189</v>
      </c>
      <c r="AM13" s="8">
        <v>125</v>
      </c>
      <c r="AN13" s="9">
        <v>65</v>
      </c>
      <c r="AO13" s="63">
        <f t="shared" si="22"/>
        <v>190</v>
      </c>
      <c r="AQ13" s="8">
        <v>123</v>
      </c>
      <c r="AR13" s="9">
        <v>66</v>
      </c>
      <c r="AS13" s="63">
        <f t="shared" si="23"/>
        <v>189</v>
      </c>
      <c r="AU13" s="8">
        <v>122</v>
      </c>
      <c r="AV13" s="9">
        <v>65</v>
      </c>
      <c r="AW13" s="63">
        <f t="shared" si="24"/>
        <v>187</v>
      </c>
      <c r="AY13" s="6">
        <f t="shared" si="25"/>
        <v>1412</v>
      </c>
      <c r="AZ13" s="7">
        <f t="shared" si="26"/>
        <v>731</v>
      </c>
      <c r="BA13" s="63">
        <f t="shared" si="2"/>
        <v>2143</v>
      </c>
    </row>
    <row r="14" spans="1:53" ht="13.5" thickBot="1" x14ac:dyDescent="0.35">
      <c r="A14" s="27" t="s">
        <v>22</v>
      </c>
      <c r="B14" s="82"/>
      <c r="C14" s="8">
        <v>114</v>
      </c>
      <c r="D14" s="9">
        <v>73</v>
      </c>
      <c r="E14" s="63">
        <f t="shared" si="3"/>
        <v>187</v>
      </c>
      <c r="G14" s="8">
        <v>118</v>
      </c>
      <c r="H14" s="9">
        <v>73</v>
      </c>
      <c r="I14" s="63">
        <f t="shared" si="14"/>
        <v>191</v>
      </c>
      <c r="K14" s="8">
        <v>123</v>
      </c>
      <c r="L14" s="9">
        <v>72</v>
      </c>
      <c r="M14" s="63">
        <f t="shared" si="15"/>
        <v>195</v>
      </c>
      <c r="O14" s="8">
        <v>128</v>
      </c>
      <c r="P14" s="9">
        <v>73</v>
      </c>
      <c r="Q14" s="63">
        <f t="shared" si="16"/>
        <v>201</v>
      </c>
      <c r="S14" s="8">
        <v>127</v>
      </c>
      <c r="T14" s="9">
        <v>74</v>
      </c>
      <c r="U14" s="63">
        <f t="shared" si="17"/>
        <v>201</v>
      </c>
      <c r="W14" s="8">
        <v>127</v>
      </c>
      <c r="X14" s="9">
        <v>76</v>
      </c>
      <c r="Y14" s="63">
        <f t="shared" si="18"/>
        <v>203</v>
      </c>
      <c r="AA14" s="8">
        <v>135</v>
      </c>
      <c r="AB14" s="9">
        <v>73</v>
      </c>
      <c r="AC14" s="63">
        <f t="shared" si="19"/>
        <v>208</v>
      </c>
      <c r="AE14" s="8">
        <v>128</v>
      </c>
      <c r="AF14" s="9">
        <v>71</v>
      </c>
      <c r="AG14" s="63">
        <f t="shared" si="20"/>
        <v>199</v>
      </c>
      <c r="AI14" s="8">
        <v>128</v>
      </c>
      <c r="AJ14" s="9">
        <v>67</v>
      </c>
      <c r="AK14" s="63">
        <f t="shared" si="21"/>
        <v>195</v>
      </c>
      <c r="AM14" s="8">
        <v>123</v>
      </c>
      <c r="AN14" s="9">
        <v>67</v>
      </c>
      <c r="AO14" s="63">
        <f t="shared" si="22"/>
        <v>190</v>
      </c>
      <c r="AQ14" s="8">
        <v>122</v>
      </c>
      <c r="AR14" s="9">
        <v>64</v>
      </c>
      <c r="AS14" s="63">
        <f t="shared" si="23"/>
        <v>186</v>
      </c>
      <c r="AU14" s="8">
        <v>129</v>
      </c>
      <c r="AV14" s="9">
        <v>63</v>
      </c>
      <c r="AW14" s="63">
        <f t="shared" si="24"/>
        <v>192</v>
      </c>
      <c r="AY14" s="6">
        <f t="shared" si="25"/>
        <v>1502</v>
      </c>
      <c r="AZ14" s="7">
        <f t="shared" si="26"/>
        <v>846</v>
      </c>
      <c r="BA14" s="63">
        <f t="shared" si="2"/>
        <v>2348</v>
      </c>
    </row>
    <row r="15" spans="1:53" ht="13.5" thickBot="1" x14ac:dyDescent="0.35">
      <c r="A15" s="27" t="s">
        <v>23</v>
      </c>
      <c r="B15" s="82"/>
      <c r="C15" s="8">
        <v>93</v>
      </c>
      <c r="D15" s="9">
        <v>84</v>
      </c>
      <c r="E15" s="63">
        <f t="shared" si="3"/>
        <v>177</v>
      </c>
      <c r="G15" s="8">
        <v>91</v>
      </c>
      <c r="H15" s="9">
        <v>86</v>
      </c>
      <c r="I15" s="63">
        <f t="shared" si="14"/>
        <v>177</v>
      </c>
      <c r="K15" s="8">
        <v>87</v>
      </c>
      <c r="L15" s="9">
        <v>86</v>
      </c>
      <c r="M15" s="63">
        <f t="shared" si="15"/>
        <v>173</v>
      </c>
      <c r="O15" s="8">
        <v>86</v>
      </c>
      <c r="P15" s="9">
        <v>80</v>
      </c>
      <c r="Q15" s="63">
        <f t="shared" si="16"/>
        <v>166</v>
      </c>
      <c r="S15" s="8">
        <v>90</v>
      </c>
      <c r="T15" s="9">
        <v>81</v>
      </c>
      <c r="U15" s="63">
        <f t="shared" si="17"/>
        <v>171</v>
      </c>
      <c r="W15" s="8">
        <v>90</v>
      </c>
      <c r="X15" s="9">
        <v>79</v>
      </c>
      <c r="Y15" s="63">
        <f t="shared" si="18"/>
        <v>169</v>
      </c>
      <c r="AA15" s="8">
        <v>89</v>
      </c>
      <c r="AB15" s="9">
        <v>77</v>
      </c>
      <c r="AC15" s="63">
        <f t="shared" si="19"/>
        <v>166</v>
      </c>
      <c r="AE15" s="8">
        <v>90</v>
      </c>
      <c r="AF15" s="9">
        <v>77</v>
      </c>
      <c r="AG15" s="63">
        <f t="shared" si="20"/>
        <v>167</v>
      </c>
      <c r="AI15" s="8">
        <v>92</v>
      </c>
      <c r="AJ15" s="9">
        <v>83</v>
      </c>
      <c r="AK15" s="63">
        <f t="shared" si="21"/>
        <v>175</v>
      </c>
      <c r="AM15" s="8">
        <v>94</v>
      </c>
      <c r="AN15" s="9">
        <v>83</v>
      </c>
      <c r="AO15" s="63">
        <f t="shared" si="22"/>
        <v>177</v>
      </c>
      <c r="AQ15" s="8">
        <v>93</v>
      </c>
      <c r="AR15" s="9">
        <v>78</v>
      </c>
      <c r="AS15" s="63">
        <f t="shared" si="23"/>
        <v>171</v>
      </c>
      <c r="AU15" s="8">
        <v>97</v>
      </c>
      <c r="AV15" s="9">
        <v>77</v>
      </c>
      <c r="AW15" s="63">
        <f t="shared" si="24"/>
        <v>174</v>
      </c>
      <c r="AY15" s="6">
        <f t="shared" si="25"/>
        <v>1092</v>
      </c>
      <c r="AZ15" s="7">
        <f t="shared" si="26"/>
        <v>971</v>
      </c>
      <c r="BA15" s="63">
        <f t="shared" si="2"/>
        <v>2063</v>
      </c>
    </row>
    <row r="16" spans="1:53" ht="13.5" thickBot="1" x14ac:dyDescent="0.35">
      <c r="A16" s="27" t="s">
        <v>24</v>
      </c>
      <c r="B16" s="82"/>
      <c r="C16" s="8">
        <v>121</v>
      </c>
      <c r="D16" s="9">
        <v>86</v>
      </c>
      <c r="E16" s="63">
        <f t="shared" si="3"/>
        <v>207</v>
      </c>
      <c r="G16" s="8">
        <v>123</v>
      </c>
      <c r="H16" s="9">
        <v>86</v>
      </c>
      <c r="I16" s="63">
        <f t="shared" si="14"/>
        <v>209</v>
      </c>
      <c r="K16" s="8">
        <v>120</v>
      </c>
      <c r="L16" s="9">
        <v>85</v>
      </c>
      <c r="M16" s="63">
        <f t="shared" si="15"/>
        <v>205</v>
      </c>
      <c r="O16" s="8">
        <v>120</v>
      </c>
      <c r="P16" s="9">
        <v>88</v>
      </c>
      <c r="Q16" s="63">
        <f t="shared" si="16"/>
        <v>208</v>
      </c>
      <c r="S16" s="8">
        <v>119</v>
      </c>
      <c r="T16" s="9">
        <v>85</v>
      </c>
      <c r="U16" s="63">
        <f t="shared" si="17"/>
        <v>204</v>
      </c>
      <c r="W16" s="8">
        <v>115</v>
      </c>
      <c r="X16" s="9">
        <v>84</v>
      </c>
      <c r="Y16" s="63">
        <f t="shared" si="18"/>
        <v>199</v>
      </c>
      <c r="AA16" s="8">
        <v>117</v>
      </c>
      <c r="AB16" s="9">
        <v>85</v>
      </c>
      <c r="AC16" s="63">
        <f t="shared" si="19"/>
        <v>202</v>
      </c>
      <c r="AE16" s="8">
        <v>114</v>
      </c>
      <c r="AF16" s="9">
        <v>86</v>
      </c>
      <c r="AG16" s="63">
        <f t="shared" si="20"/>
        <v>200</v>
      </c>
      <c r="AI16" s="8">
        <v>109</v>
      </c>
      <c r="AJ16" s="9">
        <v>87</v>
      </c>
      <c r="AK16" s="63">
        <f t="shared" si="21"/>
        <v>196</v>
      </c>
      <c r="AM16" s="8">
        <v>111</v>
      </c>
      <c r="AN16" s="9">
        <v>90</v>
      </c>
      <c r="AO16" s="63">
        <f t="shared" si="22"/>
        <v>201</v>
      </c>
      <c r="AQ16" s="8">
        <v>108</v>
      </c>
      <c r="AR16" s="9">
        <v>90</v>
      </c>
      <c r="AS16" s="63">
        <f t="shared" si="23"/>
        <v>198</v>
      </c>
      <c r="AU16" s="8">
        <v>105</v>
      </c>
      <c r="AV16" s="9">
        <v>90</v>
      </c>
      <c r="AW16" s="63">
        <f t="shared" si="24"/>
        <v>195</v>
      </c>
      <c r="AY16" s="6">
        <f t="shared" si="25"/>
        <v>1382</v>
      </c>
      <c r="AZ16" s="7">
        <f t="shared" si="26"/>
        <v>1042</v>
      </c>
      <c r="BA16" s="63">
        <f t="shared" si="2"/>
        <v>2424</v>
      </c>
    </row>
    <row r="17" spans="1:53" ht="13.5" thickBot="1" x14ac:dyDescent="0.35">
      <c r="A17" s="27" t="s">
        <v>25</v>
      </c>
      <c r="B17" s="82"/>
      <c r="C17" s="8">
        <v>140</v>
      </c>
      <c r="D17" s="9">
        <v>128</v>
      </c>
      <c r="E17" s="63">
        <f t="shared" si="3"/>
        <v>268</v>
      </c>
      <c r="G17" s="8">
        <v>144</v>
      </c>
      <c r="H17" s="9">
        <v>124</v>
      </c>
      <c r="I17" s="63">
        <f t="shared" si="14"/>
        <v>268</v>
      </c>
      <c r="K17" s="8">
        <v>148</v>
      </c>
      <c r="L17" s="9">
        <v>124</v>
      </c>
      <c r="M17" s="63">
        <f t="shared" si="15"/>
        <v>272</v>
      </c>
      <c r="O17" s="8">
        <v>147</v>
      </c>
      <c r="P17" s="9">
        <v>128</v>
      </c>
      <c r="Q17" s="63">
        <f t="shared" si="16"/>
        <v>275</v>
      </c>
      <c r="S17" s="8">
        <v>146</v>
      </c>
      <c r="T17" s="9">
        <v>128</v>
      </c>
      <c r="U17" s="63">
        <f t="shared" si="17"/>
        <v>274</v>
      </c>
      <c r="W17" s="8">
        <v>155</v>
      </c>
      <c r="X17" s="9">
        <v>129</v>
      </c>
      <c r="Y17" s="63">
        <f t="shared" si="18"/>
        <v>284</v>
      </c>
      <c r="AA17" s="8">
        <v>154</v>
      </c>
      <c r="AB17" s="9">
        <v>129</v>
      </c>
      <c r="AC17" s="63">
        <f t="shared" si="19"/>
        <v>283</v>
      </c>
      <c r="AE17" s="8">
        <v>157</v>
      </c>
      <c r="AF17" s="9">
        <v>130</v>
      </c>
      <c r="AG17" s="63">
        <f t="shared" si="20"/>
        <v>287</v>
      </c>
      <c r="AI17" s="8">
        <v>161</v>
      </c>
      <c r="AJ17" s="9">
        <v>132</v>
      </c>
      <c r="AK17" s="63">
        <f t="shared" si="21"/>
        <v>293</v>
      </c>
      <c r="AM17" s="8">
        <v>153</v>
      </c>
      <c r="AN17" s="9">
        <v>129</v>
      </c>
      <c r="AO17" s="63">
        <f t="shared" si="22"/>
        <v>282</v>
      </c>
      <c r="AQ17" s="8">
        <v>153</v>
      </c>
      <c r="AR17" s="9">
        <v>125</v>
      </c>
      <c r="AS17" s="63">
        <f t="shared" si="23"/>
        <v>278</v>
      </c>
      <c r="AU17" s="8">
        <v>159</v>
      </c>
      <c r="AV17" s="9">
        <v>127</v>
      </c>
      <c r="AW17" s="63">
        <f t="shared" si="24"/>
        <v>286</v>
      </c>
      <c r="AY17" s="6">
        <f t="shared" si="25"/>
        <v>1817</v>
      </c>
      <c r="AZ17" s="7">
        <f t="shared" si="26"/>
        <v>1533</v>
      </c>
      <c r="BA17" s="63">
        <f t="shared" si="2"/>
        <v>3350</v>
      </c>
    </row>
    <row r="18" spans="1:53" ht="13.5" thickBot="1" x14ac:dyDescent="0.35">
      <c r="A18" s="27" t="s">
        <v>26</v>
      </c>
      <c r="B18" s="82"/>
      <c r="C18" s="8">
        <v>266</v>
      </c>
      <c r="D18" s="9">
        <v>160</v>
      </c>
      <c r="E18" s="63">
        <f t="shared" si="3"/>
        <v>426</v>
      </c>
      <c r="G18" s="8">
        <v>261</v>
      </c>
      <c r="H18" s="9">
        <v>161</v>
      </c>
      <c r="I18" s="63">
        <f t="shared" si="14"/>
        <v>422</v>
      </c>
      <c r="K18" s="8">
        <v>254</v>
      </c>
      <c r="L18" s="9">
        <v>161</v>
      </c>
      <c r="M18" s="63">
        <f t="shared" si="15"/>
        <v>415</v>
      </c>
      <c r="O18" s="8">
        <v>256</v>
      </c>
      <c r="P18" s="9">
        <v>156</v>
      </c>
      <c r="Q18" s="63">
        <f t="shared" si="16"/>
        <v>412</v>
      </c>
      <c r="S18" s="8">
        <v>253</v>
      </c>
      <c r="T18" s="9">
        <v>154</v>
      </c>
      <c r="U18" s="63">
        <f t="shared" si="17"/>
        <v>407</v>
      </c>
      <c r="W18" s="8">
        <v>252</v>
      </c>
      <c r="X18" s="9">
        <v>153</v>
      </c>
      <c r="Y18" s="63">
        <f t="shared" si="18"/>
        <v>405</v>
      </c>
      <c r="AA18" s="8">
        <v>252</v>
      </c>
      <c r="AB18" s="9">
        <v>154</v>
      </c>
      <c r="AC18" s="63">
        <f t="shared" si="19"/>
        <v>406</v>
      </c>
      <c r="AE18" s="8">
        <v>247</v>
      </c>
      <c r="AF18" s="9">
        <v>154</v>
      </c>
      <c r="AG18" s="63">
        <f t="shared" si="20"/>
        <v>401</v>
      </c>
      <c r="AI18" s="8">
        <v>254</v>
      </c>
      <c r="AJ18" s="9">
        <v>155</v>
      </c>
      <c r="AK18" s="63">
        <f t="shared" si="21"/>
        <v>409</v>
      </c>
      <c r="AM18" s="8">
        <v>258</v>
      </c>
      <c r="AN18" s="9">
        <v>158</v>
      </c>
      <c r="AO18" s="63">
        <f t="shared" si="22"/>
        <v>416</v>
      </c>
      <c r="AQ18" s="8">
        <v>252</v>
      </c>
      <c r="AR18" s="9">
        <v>161</v>
      </c>
      <c r="AS18" s="63">
        <f t="shared" si="23"/>
        <v>413</v>
      </c>
      <c r="AU18" s="8">
        <v>257</v>
      </c>
      <c r="AV18" s="9">
        <v>157</v>
      </c>
      <c r="AW18" s="63">
        <f t="shared" si="24"/>
        <v>414</v>
      </c>
      <c r="AY18" s="6">
        <f t="shared" si="25"/>
        <v>3062</v>
      </c>
      <c r="AZ18" s="7">
        <f t="shared" si="26"/>
        <v>1884</v>
      </c>
      <c r="BA18" s="63">
        <f t="shared" si="2"/>
        <v>4946</v>
      </c>
    </row>
    <row r="19" spans="1:53" ht="13.5" thickBot="1" x14ac:dyDescent="0.35">
      <c r="A19" s="27" t="s">
        <v>27</v>
      </c>
      <c r="B19" s="82"/>
      <c r="C19" s="8">
        <v>271</v>
      </c>
      <c r="D19" s="9">
        <v>164</v>
      </c>
      <c r="E19" s="63">
        <f t="shared" si="3"/>
        <v>435</v>
      </c>
      <c r="G19" s="8">
        <v>274</v>
      </c>
      <c r="H19" s="9">
        <v>162</v>
      </c>
      <c r="I19" s="63">
        <f t="shared" si="14"/>
        <v>436</v>
      </c>
      <c r="K19" s="8">
        <v>277</v>
      </c>
      <c r="L19" s="9">
        <v>161</v>
      </c>
      <c r="M19" s="63">
        <f t="shared" si="15"/>
        <v>438</v>
      </c>
      <c r="O19" s="8">
        <v>280</v>
      </c>
      <c r="P19" s="9">
        <v>164</v>
      </c>
      <c r="Q19" s="63">
        <f t="shared" si="16"/>
        <v>444</v>
      </c>
      <c r="S19" s="8">
        <v>283</v>
      </c>
      <c r="T19" s="9">
        <v>166</v>
      </c>
      <c r="U19" s="63">
        <f t="shared" si="17"/>
        <v>449</v>
      </c>
      <c r="W19" s="8">
        <v>290</v>
      </c>
      <c r="X19" s="9">
        <v>167</v>
      </c>
      <c r="Y19" s="63">
        <f t="shared" si="18"/>
        <v>457</v>
      </c>
      <c r="AA19" s="8">
        <v>287</v>
      </c>
      <c r="AB19" s="9">
        <v>166</v>
      </c>
      <c r="AC19" s="63">
        <f t="shared" si="19"/>
        <v>453</v>
      </c>
      <c r="AE19" s="8">
        <v>290</v>
      </c>
      <c r="AF19" s="9">
        <v>167</v>
      </c>
      <c r="AG19" s="63">
        <f t="shared" si="20"/>
        <v>457</v>
      </c>
      <c r="AI19" s="8">
        <v>284</v>
      </c>
      <c r="AJ19" s="9">
        <v>168</v>
      </c>
      <c r="AK19" s="63">
        <f t="shared" si="21"/>
        <v>452</v>
      </c>
      <c r="AM19" s="8">
        <v>286</v>
      </c>
      <c r="AN19" s="9">
        <v>167</v>
      </c>
      <c r="AO19" s="63">
        <f t="shared" si="22"/>
        <v>453</v>
      </c>
      <c r="AQ19" s="8">
        <v>290</v>
      </c>
      <c r="AR19" s="9">
        <v>162</v>
      </c>
      <c r="AS19" s="63">
        <f t="shared" si="23"/>
        <v>452</v>
      </c>
      <c r="AU19" s="8">
        <v>287</v>
      </c>
      <c r="AV19" s="9">
        <v>161</v>
      </c>
      <c r="AW19" s="63">
        <f t="shared" si="24"/>
        <v>448</v>
      </c>
      <c r="AY19" s="6">
        <f t="shared" si="25"/>
        <v>3399</v>
      </c>
      <c r="AZ19" s="7">
        <f t="shared" si="26"/>
        <v>1975</v>
      </c>
      <c r="BA19" s="63">
        <f t="shared" si="2"/>
        <v>5374</v>
      </c>
    </row>
    <row r="20" spans="1:53" ht="13.5" thickBot="1" x14ac:dyDescent="0.35">
      <c r="A20" s="27" t="s">
        <v>28</v>
      </c>
      <c r="B20" s="82"/>
      <c r="C20" s="8">
        <v>2</v>
      </c>
      <c r="D20" s="9">
        <v>2</v>
      </c>
      <c r="E20" s="63">
        <f t="shared" si="3"/>
        <v>4</v>
      </c>
      <c r="G20" s="8">
        <v>3</v>
      </c>
      <c r="H20" s="9">
        <v>2</v>
      </c>
      <c r="I20" s="63">
        <f t="shared" si="14"/>
        <v>5</v>
      </c>
      <c r="K20" s="8">
        <v>3</v>
      </c>
      <c r="L20" s="9">
        <v>2</v>
      </c>
      <c r="M20" s="63">
        <f t="shared" si="15"/>
        <v>5</v>
      </c>
      <c r="O20" s="8">
        <v>3</v>
      </c>
      <c r="P20" s="9">
        <v>3</v>
      </c>
      <c r="Q20" s="63">
        <f t="shared" si="16"/>
        <v>6</v>
      </c>
      <c r="S20" s="8">
        <v>3</v>
      </c>
      <c r="T20" s="9">
        <v>3</v>
      </c>
      <c r="U20" s="63">
        <f t="shared" si="17"/>
        <v>6</v>
      </c>
      <c r="W20" s="8">
        <v>3</v>
      </c>
      <c r="X20" s="9">
        <v>4</v>
      </c>
      <c r="Y20" s="63">
        <f t="shared" si="18"/>
        <v>7</v>
      </c>
      <c r="AA20" s="8">
        <v>4</v>
      </c>
      <c r="AB20" s="9">
        <v>3</v>
      </c>
      <c r="AC20" s="63">
        <f t="shared" si="19"/>
        <v>7</v>
      </c>
      <c r="AE20" s="8">
        <v>4</v>
      </c>
      <c r="AF20" s="9">
        <v>3</v>
      </c>
      <c r="AG20" s="63">
        <f t="shared" si="20"/>
        <v>7</v>
      </c>
      <c r="AI20" s="8">
        <v>6</v>
      </c>
      <c r="AJ20" s="9">
        <v>2</v>
      </c>
      <c r="AK20" s="63">
        <f t="shared" si="21"/>
        <v>8</v>
      </c>
      <c r="AM20" s="8">
        <v>4</v>
      </c>
      <c r="AN20" s="9">
        <v>3</v>
      </c>
      <c r="AO20" s="63">
        <f t="shared" si="22"/>
        <v>7</v>
      </c>
      <c r="AQ20" s="8">
        <v>4</v>
      </c>
      <c r="AR20" s="9">
        <v>2</v>
      </c>
      <c r="AS20" s="63">
        <f t="shared" si="23"/>
        <v>6</v>
      </c>
      <c r="AU20" s="8">
        <v>5</v>
      </c>
      <c r="AV20" s="9">
        <v>2</v>
      </c>
      <c r="AW20" s="63">
        <f t="shared" si="24"/>
        <v>7</v>
      </c>
      <c r="AY20" s="6">
        <f t="shared" si="25"/>
        <v>44</v>
      </c>
      <c r="AZ20" s="7">
        <f t="shared" si="26"/>
        <v>31</v>
      </c>
      <c r="BA20" s="63">
        <f t="shared" si="2"/>
        <v>75</v>
      </c>
    </row>
    <row r="21" spans="1:53" ht="13.5" thickBot="1" x14ac:dyDescent="0.35">
      <c r="A21" s="27" t="s">
        <v>29</v>
      </c>
      <c r="B21" s="27"/>
      <c r="C21" s="8">
        <v>1</v>
      </c>
      <c r="D21" s="9"/>
      <c r="E21" s="63">
        <f t="shared" si="3"/>
        <v>1</v>
      </c>
      <c r="G21" s="8">
        <v>1</v>
      </c>
      <c r="H21" s="9"/>
      <c r="I21" s="63">
        <f t="shared" si="14"/>
        <v>1</v>
      </c>
      <c r="K21" s="8">
        <v>1</v>
      </c>
      <c r="L21" s="9"/>
      <c r="M21" s="63">
        <f t="shared" si="15"/>
        <v>1</v>
      </c>
      <c r="O21" s="8">
        <v>1</v>
      </c>
      <c r="P21" s="9"/>
      <c r="Q21" s="63">
        <f t="shared" si="16"/>
        <v>1</v>
      </c>
      <c r="S21" s="8">
        <v>1</v>
      </c>
      <c r="T21" s="9"/>
      <c r="U21" s="63">
        <f t="shared" si="17"/>
        <v>1</v>
      </c>
      <c r="W21" s="8">
        <v>1</v>
      </c>
      <c r="X21" s="9"/>
      <c r="Y21" s="63">
        <f t="shared" si="18"/>
        <v>1</v>
      </c>
      <c r="AA21" s="8">
        <v>1</v>
      </c>
      <c r="AB21" s="9"/>
      <c r="AC21" s="63">
        <f t="shared" si="19"/>
        <v>1</v>
      </c>
      <c r="AE21" s="8">
        <v>1</v>
      </c>
      <c r="AF21" s="9"/>
      <c r="AG21" s="63">
        <f t="shared" si="20"/>
        <v>1</v>
      </c>
      <c r="AI21" s="8">
        <v>1</v>
      </c>
      <c r="AJ21" s="9"/>
      <c r="AK21" s="63">
        <f t="shared" si="21"/>
        <v>1</v>
      </c>
      <c r="AM21" s="8">
        <v>1</v>
      </c>
      <c r="AN21" s="9"/>
      <c r="AO21" s="63">
        <f t="shared" si="22"/>
        <v>1</v>
      </c>
      <c r="AQ21" s="8">
        <v>1</v>
      </c>
      <c r="AR21" s="9"/>
      <c r="AS21" s="63">
        <f t="shared" si="23"/>
        <v>1</v>
      </c>
      <c r="AU21" s="8">
        <v>1</v>
      </c>
      <c r="AV21" s="9"/>
      <c r="AW21" s="63">
        <f t="shared" si="24"/>
        <v>1</v>
      </c>
      <c r="AY21" s="6">
        <f t="shared" si="25"/>
        <v>12</v>
      </c>
      <c r="AZ21" s="7">
        <f t="shared" si="26"/>
        <v>0</v>
      </c>
      <c r="BA21" s="63">
        <f t="shared" si="2"/>
        <v>12</v>
      </c>
    </row>
    <row r="22" spans="1:53" ht="13.5" thickBot="1" x14ac:dyDescent="0.35">
      <c r="A22" s="27" t="s">
        <v>30</v>
      </c>
      <c r="B22" s="27"/>
      <c r="C22" s="8"/>
      <c r="D22" s="9"/>
      <c r="E22" s="63" t="str">
        <f t="shared" si="3"/>
        <v>NR</v>
      </c>
      <c r="G22" s="8"/>
      <c r="H22" s="9"/>
      <c r="I22" s="63" t="str">
        <f t="shared" si="14"/>
        <v>NR</v>
      </c>
      <c r="K22" s="8"/>
      <c r="L22" s="9"/>
      <c r="M22" s="63" t="str">
        <f t="shared" si="15"/>
        <v>NR</v>
      </c>
      <c r="O22" s="8"/>
      <c r="P22" s="9"/>
      <c r="Q22" s="63" t="str">
        <f t="shared" si="16"/>
        <v>NR</v>
      </c>
      <c r="S22" s="8"/>
      <c r="T22" s="9"/>
      <c r="U22" s="63" t="str">
        <f t="shared" si="17"/>
        <v>NR</v>
      </c>
      <c r="W22" s="8"/>
      <c r="X22" s="9"/>
      <c r="Y22" s="63" t="str">
        <f t="shared" si="18"/>
        <v>NR</v>
      </c>
      <c r="AA22" s="8"/>
      <c r="AB22" s="9"/>
      <c r="AC22" s="63" t="str">
        <f t="shared" si="19"/>
        <v>NR</v>
      </c>
      <c r="AE22" s="8"/>
      <c r="AF22" s="9"/>
      <c r="AG22" s="63" t="str">
        <f t="shared" si="20"/>
        <v>NR</v>
      </c>
      <c r="AI22" s="8"/>
      <c r="AJ22" s="9"/>
      <c r="AK22" s="63" t="str">
        <f t="shared" si="21"/>
        <v>NR</v>
      </c>
      <c r="AM22" s="8"/>
      <c r="AN22" s="9"/>
      <c r="AO22" s="63" t="str">
        <f t="shared" si="22"/>
        <v>NR</v>
      </c>
      <c r="AQ22" s="8"/>
      <c r="AR22" s="9"/>
      <c r="AS22" s="63" t="str">
        <f t="shared" si="23"/>
        <v>NR</v>
      </c>
      <c r="AU22" s="8"/>
      <c r="AV22" s="9"/>
      <c r="AW22" s="63" t="str">
        <f t="shared" si="24"/>
        <v>NR</v>
      </c>
      <c r="AY22" s="6">
        <f t="shared" si="25"/>
        <v>0</v>
      </c>
      <c r="AZ22" s="7">
        <f t="shared" si="26"/>
        <v>0</v>
      </c>
      <c r="BA22" s="63">
        <f t="shared" si="2"/>
        <v>0</v>
      </c>
    </row>
    <row r="23" spans="1:53" ht="13.5" thickBot="1" x14ac:dyDescent="0.35">
      <c r="A23" s="27" t="s">
        <v>31</v>
      </c>
      <c r="B23" s="27"/>
      <c r="C23" s="8"/>
      <c r="D23" s="9"/>
      <c r="E23" s="63" t="str">
        <f t="shared" si="3"/>
        <v>NR</v>
      </c>
      <c r="G23" s="8"/>
      <c r="H23" s="9"/>
      <c r="I23" s="63" t="str">
        <f t="shared" si="14"/>
        <v>NR</v>
      </c>
      <c r="K23" s="8"/>
      <c r="L23" s="9"/>
      <c r="M23" s="63" t="str">
        <f t="shared" si="15"/>
        <v>NR</v>
      </c>
      <c r="O23" s="8"/>
      <c r="P23" s="9"/>
      <c r="Q23" s="63" t="str">
        <f t="shared" si="16"/>
        <v>NR</v>
      </c>
      <c r="S23" s="8"/>
      <c r="T23" s="9"/>
      <c r="U23" s="63" t="str">
        <f t="shared" si="17"/>
        <v>NR</v>
      </c>
      <c r="W23" s="8"/>
      <c r="X23" s="9"/>
      <c r="Y23" s="63" t="str">
        <f t="shared" si="18"/>
        <v>NR</v>
      </c>
      <c r="AA23" s="8"/>
      <c r="AB23" s="9"/>
      <c r="AC23" s="63" t="str">
        <f t="shared" si="19"/>
        <v>NR</v>
      </c>
      <c r="AE23" s="8"/>
      <c r="AF23" s="9"/>
      <c r="AG23" s="63" t="str">
        <f t="shared" si="20"/>
        <v>NR</v>
      </c>
      <c r="AI23" s="8"/>
      <c r="AJ23" s="9"/>
      <c r="AK23" s="63" t="str">
        <f t="shared" si="21"/>
        <v>NR</v>
      </c>
      <c r="AM23" s="8"/>
      <c r="AN23" s="9"/>
      <c r="AO23" s="63" t="str">
        <f t="shared" si="22"/>
        <v>NR</v>
      </c>
      <c r="AQ23" s="8"/>
      <c r="AR23" s="9"/>
      <c r="AS23" s="63" t="str">
        <f t="shared" si="23"/>
        <v>NR</v>
      </c>
      <c r="AU23" s="8"/>
      <c r="AV23" s="9"/>
      <c r="AW23" s="63" t="str">
        <f t="shared" si="24"/>
        <v>NR</v>
      </c>
      <c r="AY23" s="6">
        <f t="shared" si="25"/>
        <v>0</v>
      </c>
      <c r="AZ23" s="7">
        <f t="shared" si="26"/>
        <v>0</v>
      </c>
      <c r="BA23" s="63">
        <f t="shared" si="2"/>
        <v>0</v>
      </c>
    </row>
    <row r="24" spans="1:53" ht="13.5" thickBot="1" x14ac:dyDescent="0.35">
      <c r="A24" s="27" t="s">
        <v>32</v>
      </c>
      <c r="B24" s="27"/>
      <c r="C24" s="8"/>
      <c r="D24" s="9"/>
      <c r="E24" s="63" t="str">
        <f t="shared" si="3"/>
        <v>NR</v>
      </c>
      <c r="G24" s="8"/>
      <c r="H24" s="9"/>
      <c r="I24" s="63" t="str">
        <f t="shared" si="14"/>
        <v>NR</v>
      </c>
      <c r="K24" s="8"/>
      <c r="L24" s="9"/>
      <c r="M24" s="63" t="str">
        <f t="shared" si="15"/>
        <v>NR</v>
      </c>
      <c r="O24" s="8"/>
      <c r="P24" s="9"/>
      <c r="Q24" s="63" t="str">
        <f t="shared" si="16"/>
        <v>NR</v>
      </c>
      <c r="S24" s="8"/>
      <c r="T24" s="9"/>
      <c r="U24" s="63" t="str">
        <f t="shared" si="17"/>
        <v>NR</v>
      </c>
      <c r="W24" s="8"/>
      <c r="X24" s="9"/>
      <c r="Y24" s="63" t="str">
        <f t="shared" si="18"/>
        <v>NR</v>
      </c>
      <c r="AA24" s="8"/>
      <c r="AB24" s="9"/>
      <c r="AC24" s="63" t="str">
        <f t="shared" si="19"/>
        <v>NR</v>
      </c>
      <c r="AE24" s="8"/>
      <c r="AF24" s="9"/>
      <c r="AG24" s="63" t="str">
        <f t="shared" si="20"/>
        <v>NR</v>
      </c>
      <c r="AI24" s="8"/>
      <c r="AJ24" s="9"/>
      <c r="AK24" s="63" t="str">
        <f t="shared" si="21"/>
        <v>NR</v>
      </c>
      <c r="AM24" s="8"/>
      <c r="AN24" s="9"/>
      <c r="AO24" s="63" t="str">
        <f t="shared" si="22"/>
        <v>NR</v>
      </c>
      <c r="AQ24" s="8"/>
      <c r="AR24" s="9"/>
      <c r="AS24" s="63" t="str">
        <f t="shared" si="23"/>
        <v>NR</v>
      </c>
      <c r="AU24" s="8"/>
      <c r="AV24" s="9"/>
      <c r="AW24" s="63" t="str">
        <f t="shared" si="24"/>
        <v>NR</v>
      </c>
      <c r="AY24" s="6">
        <f t="shared" si="25"/>
        <v>0</v>
      </c>
      <c r="AZ24" s="7">
        <f t="shared" si="26"/>
        <v>0</v>
      </c>
      <c r="BA24" s="63">
        <f t="shared" si="2"/>
        <v>0</v>
      </c>
    </row>
    <row r="25" spans="1:53" ht="13.5" thickBot="1" x14ac:dyDescent="0.35">
      <c r="A25" s="27" t="s">
        <v>33</v>
      </c>
      <c r="B25" s="27"/>
      <c r="C25" s="8"/>
      <c r="D25" s="9"/>
      <c r="E25" s="63" t="str">
        <f t="shared" si="3"/>
        <v>NR</v>
      </c>
      <c r="G25" s="8"/>
      <c r="H25" s="9"/>
      <c r="I25" s="63" t="str">
        <f t="shared" si="14"/>
        <v>NR</v>
      </c>
      <c r="K25" s="8"/>
      <c r="L25" s="9"/>
      <c r="M25" s="63" t="str">
        <f t="shared" si="15"/>
        <v>NR</v>
      </c>
      <c r="O25" s="8"/>
      <c r="P25" s="9"/>
      <c r="Q25" s="63" t="str">
        <f t="shared" si="16"/>
        <v>NR</v>
      </c>
      <c r="S25" s="8"/>
      <c r="T25" s="9"/>
      <c r="U25" s="63" t="str">
        <f t="shared" si="17"/>
        <v>NR</v>
      </c>
      <c r="W25" s="8"/>
      <c r="X25" s="9"/>
      <c r="Y25" s="63" t="str">
        <f t="shared" si="18"/>
        <v>NR</v>
      </c>
      <c r="AA25" s="8"/>
      <c r="AB25" s="9"/>
      <c r="AC25" s="63" t="str">
        <f t="shared" si="19"/>
        <v>NR</v>
      </c>
      <c r="AE25" s="8"/>
      <c r="AF25" s="9"/>
      <c r="AG25" s="63" t="str">
        <f t="shared" si="20"/>
        <v>NR</v>
      </c>
      <c r="AI25" s="8"/>
      <c r="AJ25" s="9"/>
      <c r="AK25" s="63" t="str">
        <f t="shared" si="21"/>
        <v>NR</v>
      </c>
      <c r="AM25" s="8"/>
      <c r="AN25" s="9"/>
      <c r="AO25" s="63" t="str">
        <f t="shared" si="22"/>
        <v>NR</v>
      </c>
      <c r="AQ25" s="8"/>
      <c r="AR25" s="9"/>
      <c r="AS25" s="63" t="str">
        <f t="shared" si="23"/>
        <v>NR</v>
      </c>
      <c r="AU25" s="8"/>
      <c r="AV25" s="9"/>
      <c r="AW25" s="63" t="str">
        <f t="shared" si="24"/>
        <v>NR</v>
      </c>
      <c r="AY25" s="6">
        <f t="shared" si="25"/>
        <v>0</v>
      </c>
      <c r="AZ25" s="7">
        <f t="shared" si="26"/>
        <v>0</v>
      </c>
      <c r="BA25" s="63">
        <f t="shared" si="2"/>
        <v>0</v>
      </c>
    </row>
    <row r="26" spans="1:53" ht="13" x14ac:dyDescent="0.3">
      <c r="A26" s="27" t="s">
        <v>34</v>
      </c>
      <c r="B26" s="27"/>
      <c r="C26" s="8"/>
      <c r="D26" s="9"/>
      <c r="E26" s="63" t="str">
        <f t="shared" si="3"/>
        <v>NR</v>
      </c>
      <c r="G26" s="8"/>
      <c r="H26" s="9"/>
      <c r="I26" s="63" t="str">
        <f t="shared" si="14"/>
        <v>NR</v>
      </c>
      <c r="K26" s="8"/>
      <c r="L26" s="9"/>
      <c r="M26" s="63" t="str">
        <f t="shared" si="15"/>
        <v>NR</v>
      </c>
      <c r="O26" s="8"/>
      <c r="P26" s="9"/>
      <c r="Q26" s="63" t="str">
        <f t="shared" si="16"/>
        <v>NR</v>
      </c>
      <c r="S26" s="8"/>
      <c r="T26" s="9"/>
      <c r="U26" s="63" t="str">
        <f t="shared" si="17"/>
        <v>NR</v>
      </c>
      <c r="W26" s="8"/>
      <c r="X26" s="9"/>
      <c r="Y26" s="63" t="str">
        <f t="shared" si="18"/>
        <v>NR</v>
      </c>
      <c r="AA26" s="8"/>
      <c r="AB26" s="9"/>
      <c r="AC26" s="63" t="str">
        <f t="shared" si="19"/>
        <v>NR</v>
      </c>
      <c r="AE26" s="8"/>
      <c r="AF26" s="9"/>
      <c r="AG26" s="63" t="str">
        <f t="shared" si="20"/>
        <v>NR</v>
      </c>
      <c r="AI26" s="8"/>
      <c r="AJ26" s="9"/>
      <c r="AK26" s="63" t="str">
        <f t="shared" si="21"/>
        <v>NR</v>
      </c>
      <c r="AM26" s="8"/>
      <c r="AN26" s="9"/>
      <c r="AO26" s="63" t="str">
        <f t="shared" si="22"/>
        <v>NR</v>
      </c>
      <c r="AQ26" s="8"/>
      <c r="AR26" s="9"/>
      <c r="AS26" s="63" t="str">
        <f t="shared" si="23"/>
        <v>NR</v>
      </c>
      <c r="AU26" s="8"/>
      <c r="AV26" s="9"/>
      <c r="AW26" s="63" t="str">
        <f t="shared" si="24"/>
        <v>NR</v>
      </c>
      <c r="AY26" s="6">
        <f t="shared" si="25"/>
        <v>0</v>
      </c>
      <c r="AZ26" s="7">
        <f t="shared" si="26"/>
        <v>0</v>
      </c>
      <c r="BA26" s="63">
        <f t="shared" si="2"/>
        <v>0</v>
      </c>
    </row>
    <row r="27" spans="1:53" ht="13.5" thickBot="1" x14ac:dyDescent="0.35">
      <c r="A27" s="28" t="s">
        <v>12</v>
      </c>
      <c r="B27" s="28"/>
      <c r="C27" s="57">
        <f>IF(COUNT(C5:C26)=0,"NR",SUM(C5:C26))</f>
        <v>1313</v>
      </c>
      <c r="D27" s="58">
        <f>IF(COUNT(D5:D26)=0,"NR",SUM(D5:D26))</f>
        <v>847</v>
      </c>
      <c r="E27" s="59">
        <f t="shared" si="3"/>
        <v>2160</v>
      </c>
      <c r="G27" s="57">
        <f>IF(COUNT(G5:G26)=0,"NR",SUM(G5:G26))</f>
        <v>1321</v>
      </c>
      <c r="H27" s="58">
        <f>IF(COUNT(H5:H26)=0,"NR",SUM(H5:H26))</f>
        <v>842</v>
      </c>
      <c r="I27" s="59">
        <f t="shared" si="14"/>
        <v>2163</v>
      </c>
      <c r="K27" s="57">
        <f>IF(COUNT(K5:K26)=0,"NR",SUM(K5:K26))</f>
        <v>1323</v>
      </c>
      <c r="L27" s="58">
        <f>IF(COUNT(L5:L26)=0,"NR",SUM(L5:L26))</f>
        <v>839</v>
      </c>
      <c r="M27" s="59">
        <f t="shared" si="15"/>
        <v>2162</v>
      </c>
      <c r="O27" s="57">
        <f>IF(COUNT(O5:O26)=0,"NR",SUM(O5:O26))</f>
        <v>1330</v>
      </c>
      <c r="P27" s="58">
        <f>IF(COUNT(P5:P26)=0,"NR",SUM(P5:P26))</f>
        <v>836</v>
      </c>
      <c r="Q27" s="59">
        <f t="shared" si="16"/>
        <v>2166</v>
      </c>
      <c r="S27" s="57">
        <f>IF(COUNT(S5:S26)=0,"NR",SUM(S5:S26))</f>
        <v>1337</v>
      </c>
      <c r="T27" s="58">
        <f>IF(COUNT(T5:T26)=0,"NR",SUM(T5:T26))</f>
        <v>839</v>
      </c>
      <c r="U27" s="59">
        <f t="shared" si="17"/>
        <v>2176</v>
      </c>
      <c r="W27" s="57">
        <f>IF(COUNT(W5:W26)=0,"NR",SUM(W5:W26))</f>
        <v>1348</v>
      </c>
      <c r="X27" s="58">
        <f>IF(COUNT(X5:X26)=0,"NR",SUM(X5:X26))</f>
        <v>840</v>
      </c>
      <c r="Y27" s="59">
        <f t="shared" si="18"/>
        <v>2188</v>
      </c>
      <c r="AA27" s="57">
        <f>IF(COUNT(AA5:AA26)=0,"NR",SUM(AA5:AA26))</f>
        <v>1352</v>
      </c>
      <c r="AB27" s="58">
        <f>IF(COUNT(AB5:AB26)=0,"NR",SUM(AB5:AB26))</f>
        <v>840</v>
      </c>
      <c r="AC27" s="59">
        <f t="shared" si="19"/>
        <v>2192</v>
      </c>
      <c r="AE27" s="57">
        <f>IF(COUNT(AE5:AE26)=0,"NR",SUM(AE5:AE26))</f>
        <v>1350</v>
      </c>
      <c r="AF27" s="58">
        <f>IF(COUNT(AF5:AF26)=0,"NR",SUM(AF5:AF26))</f>
        <v>840</v>
      </c>
      <c r="AG27" s="59">
        <f t="shared" si="20"/>
        <v>2190</v>
      </c>
      <c r="AI27" s="57">
        <f>IF(COUNT(AI5:AI26)=0,"NR",SUM(AI5:AI26))</f>
        <v>1354</v>
      </c>
      <c r="AJ27" s="58">
        <f>IF(COUNT(AJ5:AJ26)=0,"NR",SUM(AJ5:AJ26))</f>
        <v>847</v>
      </c>
      <c r="AK27" s="59">
        <f t="shared" si="21"/>
        <v>2201</v>
      </c>
      <c r="AM27" s="57">
        <f>IF(COUNT(AM5:AM26)=0,"NR",SUM(AM5:AM26))</f>
        <v>1352</v>
      </c>
      <c r="AN27" s="58">
        <f>IF(COUNT(AN5:AN26)=0,"NR",SUM(AN5:AN26))</f>
        <v>851</v>
      </c>
      <c r="AO27" s="59">
        <f t="shared" si="22"/>
        <v>2203</v>
      </c>
      <c r="AQ27" s="57">
        <f>IF(COUNT(AQ5:AQ26)=0,"NR",SUM(AQ5:AQ26))</f>
        <v>1349</v>
      </c>
      <c r="AR27" s="58">
        <f>IF(COUNT(AR5:AR26)=0,"NR",SUM(AR5:AR26))</f>
        <v>841</v>
      </c>
      <c r="AS27" s="59">
        <f t="shared" si="23"/>
        <v>2190</v>
      </c>
      <c r="AU27" s="57">
        <f>IF(COUNT(AU5:AU26)=0,"NR",SUM(AU5:AU26))</f>
        <v>1373</v>
      </c>
      <c r="AV27" s="58">
        <f>IF(COUNT(AV5:AV26)=0,"NR",SUM(AV5:AV26))</f>
        <v>834</v>
      </c>
      <c r="AW27" s="59">
        <f t="shared" si="24"/>
        <v>2207</v>
      </c>
      <c r="AY27" s="57">
        <f>IF(COUNT(AY5:AY26)=0,"NR",SUM(AY5:AY26))</f>
        <v>16102</v>
      </c>
      <c r="AZ27" s="58">
        <f>IF(COUNT(AZ5:AZ26)=0,"NR",SUM(AZ5:AZ26))</f>
        <v>10096</v>
      </c>
      <c r="BA27" s="59">
        <f t="shared" si="2"/>
        <v>26198</v>
      </c>
    </row>
  </sheetData>
  <mergeCells count="14">
    <mergeCell ref="A3:A4"/>
    <mergeCell ref="C3:E3"/>
    <mergeCell ref="AY3:BA3"/>
    <mergeCell ref="G3:I3"/>
    <mergeCell ref="K3:M3"/>
    <mergeCell ref="O3:Q3"/>
    <mergeCell ref="S3:U3"/>
    <mergeCell ref="W3:Y3"/>
    <mergeCell ref="AA3:AC3"/>
    <mergeCell ref="AE3:AG3"/>
    <mergeCell ref="AI3:AK3"/>
    <mergeCell ref="AM3:AO3"/>
    <mergeCell ref="AQ3:AS3"/>
    <mergeCell ref="AU3:AW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Q101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P1" sqref="P1:XFD1048576"/>
    </sheetView>
  </sheetViews>
  <sheetFormatPr defaultColWidth="0" defaultRowHeight="12.5" zeroHeight="1" x14ac:dyDescent="0.25"/>
  <cols>
    <col min="1" max="1" width="16.54296875" style="40" bestFit="1" customWidth="1"/>
    <col min="2" max="2" width="9.26953125" style="43" customWidth="1"/>
    <col min="3" max="14" width="14.7265625" style="60" customWidth="1"/>
    <col min="15" max="15" width="0" style="40" hidden="1" customWidth="1"/>
    <col min="16" max="17" width="0" style="40" hidden="1"/>
    <col min="18" max="16384" width="9.1796875" style="40" hidden="1"/>
  </cols>
  <sheetData>
    <row r="1" spans="1:17" ht="15.75" customHeight="1" x14ac:dyDescent="0.35">
      <c r="A1" s="116" t="str">
        <f>'Demographic Year end'!A1</f>
        <v>Hennepin Health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7" s="65" customFormat="1" ht="22.5" customHeight="1" x14ac:dyDescent="0.25">
      <c r="A2" s="93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7" ht="15.75" customHeight="1" x14ac:dyDescent="0.35">
      <c r="A3" s="95" t="s">
        <v>62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7" s="65" customFormat="1" ht="22.5" customHeight="1" x14ac:dyDescent="0.25">
      <c r="A4" s="127" t="s">
        <v>63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7" s="41" customFormat="1" ht="22.5" customHeight="1" thickBot="1" x14ac:dyDescent="0.3">
      <c r="A5" s="114" t="s">
        <v>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42"/>
      <c r="P5" s="42"/>
      <c r="Q5" s="42"/>
    </row>
    <row r="6" spans="1:17" s="43" customFormat="1" ht="16.5" customHeight="1" thickBot="1" x14ac:dyDescent="0.3">
      <c r="A6" s="118" t="s">
        <v>64</v>
      </c>
      <c r="B6" s="125" t="s">
        <v>65</v>
      </c>
      <c r="C6" s="119" t="s">
        <v>6</v>
      </c>
      <c r="D6" s="110" t="s">
        <v>35</v>
      </c>
      <c r="E6" s="110" t="s">
        <v>36</v>
      </c>
      <c r="F6" s="110" t="s">
        <v>66</v>
      </c>
      <c r="G6" s="112" t="s">
        <v>44</v>
      </c>
      <c r="H6" s="108" t="s">
        <v>67</v>
      </c>
      <c r="I6" s="110" t="s">
        <v>68</v>
      </c>
      <c r="J6" s="108" t="s">
        <v>69</v>
      </c>
      <c r="K6" s="108" t="s">
        <v>45</v>
      </c>
      <c r="L6" s="5" t="s">
        <v>46</v>
      </c>
      <c r="M6" s="123" t="s">
        <v>47</v>
      </c>
      <c r="N6" s="121" t="s">
        <v>70</v>
      </c>
    </row>
    <row r="7" spans="1:17" s="43" customFormat="1" ht="37.5" customHeight="1" thickTop="1" thickBot="1" x14ac:dyDescent="0.3">
      <c r="A7" s="118"/>
      <c r="B7" s="126"/>
      <c r="C7" s="120"/>
      <c r="D7" s="111"/>
      <c r="E7" s="111"/>
      <c r="F7" s="111"/>
      <c r="G7" s="113"/>
      <c r="H7" s="109"/>
      <c r="I7" s="111"/>
      <c r="J7" s="109"/>
      <c r="K7" s="109"/>
      <c r="L7" s="61" t="str">
        <f>IF('Demographic Year end'!E268=0,"Please Specify on Demog Page",'Demographic Year end'!E268)</f>
        <v>Please Specify on Demog Page</v>
      </c>
      <c r="M7" s="124"/>
      <c r="N7" s="122"/>
    </row>
    <row r="8" spans="1:17" ht="16.5" customHeight="1" x14ac:dyDescent="0.25">
      <c r="A8" s="29" t="s">
        <v>71</v>
      </c>
      <c r="B8" s="30">
        <v>1</v>
      </c>
      <c r="C8" s="10"/>
      <c r="D8" s="11"/>
      <c r="E8" s="11"/>
      <c r="F8" s="11"/>
      <c r="G8" s="11"/>
      <c r="H8" s="11">
        <v>0</v>
      </c>
      <c r="I8" s="11"/>
      <c r="J8" s="11">
        <v>1</v>
      </c>
      <c r="K8" s="11">
        <v>0</v>
      </c>
      <c r="L8" s="11"/>
      <c r="M8" s="12"/>
      <c r="N8" s="44">
        <f t="shared" ref="N8:N39" si="0">IF(COUNT(C8:M8)=0,"NR",SUM(C8:M8))</f>
        <v>1</v>
      </c>
      <c r="O8" s="66" t="e">
        <f>'Demographic Year end'!#REF!</f>
        <v>#REF!</v>
      </c>
    </row>
    <row r="9" spans="1:17" ht="16.5" customHeight="1" x14ac:dyDescent="0.25">
      <c r="A9" s="31" t="s">
        <v>72</v>
      </c>
      <c r="B9" s="32">
        <v>2</v>
      </c>
      <c r="C9" s="8"/>
      <c r="D9" s="9"/>
      <c r="E9" s="9"/>
      <c r="F9" s="9"/>
      <c r="G9" s="9"/>
      <c r="H9" s="9">
        <f>14+6</f>
        <v>20</v>
      </c>
      <c r="I9" s="9"/>
      <c r="J9" s="9">
        <v>183</v>
      </c>
      <c r="K9" s="9">
        <v>11</v>
      </c>
      <c r="L9" s="9"/>
      <c r="M9" s="13"/>
      <c r="N9" s="45">
        <f t="shared" si="0"/>
        <v>214</v>
      </c>
    </row>
    <row r="10" spans="1:17" ht="16.5" customHeight="1" x14ac:dyDescent="0.25">
      <c r="A10" s="31" t="s">
        <v>73</v>
      </c>
      <c r="B10" s="32">
        <v>3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13"/>
      <c r="N10" s="45" t="str">
        <f t="shared" si="0"/>
        <v>NR</v>
      </c>
    </row>
    <row r="11" spans="1:17" ht="16.5" customHeight="1" x14ac:dyDescent="0.25">
      <c r="A11" s="31" t="s">
        <v>74</v>
      </c>
      <c r="B11" s="32">
        <v>4</v>
      </c>
      <c r="C11" s="8"/>
      <c r="D11" s="9"/>
      <c r="E11" s="9"/>
      <c r="F11" s="9"/>
      <c r="G11" s="9"/>
      <c r="H11" s="9"/>
      <c r="I11" s="9"/>
      <c r="J11" s="9">
        <v>4</v>
      </c>
      <c r="K11" s="9"/>
      <c r="L11" s="9"/>
      <c r="M11" s="13"/>
      <c r="N11" s="45">
        <f t="shared" si="0"/>
        <v>4</v>
      </c>
    </row>
    <row r="12" spans="1:17" ht="16.5" customHeight="1" x14ac:dyDescent="0.25">
      <c r="A12" s="31" t="s">
        <v>75</v>
      </c>
      <c r="B12" s="32">
        <v>5</v>
      </c>
      <c r="C12" s="8"/>
      <c r="D12" s="9"/>
      <c r="E12" s="9"/>
      <c r="F12" s="9"/>
      <c r="G12" s="9"/>
      <c r="H12" s="9"/>
      <c r="I12" s="9"/>
      <c r="J12" s="9">
        <v>2</v>
      </c>
      <c r="K12" s="9"/>
      <c r="L12" s="9"/>
      <c r="M12" s="13"/>
      <c r="N12" s="45">
        <f t="shared" si="0"/>
        <v>2</v>
      </c>
    </row>
    <row r="13" spans="1:17" ht="16.5" customHeight="1" x14ac:dyDescent="0.25">
      <c r="A13" s="31" t="s">
        <v>76</v>
      </c>
      <c r="B13" s="33">
        <v>6</v>
      </c>
      <c r="C13" s="8"/>
      <c r="D13" s="9"/>
      <c r="E13" s="9"/>
      <c r="F13" s="9"/>
      <c r="G13" s="9"/>
      <c r="H13" s="9"/>
      <c r="I13" s="9"/>
      <c r="J13" s="9"/>
      <c r="K13" s="9"/>
      <c r="L13" s="9"/>
      <c r="M13" s="13"/>
      <c r="N13" s="45" t="str">
        <f t="shared" si="0"/>
        <v>NR</v>
      </c>
    </row>
    <row r="14" spans="1:17" ht="16.5" customHeight="1" x14ac:dyDescent="0.25">
      <c r="A14" s="31" t="s">
        <v>77</v>
      </c>
      <c r="B14" s="33">
        <v>7</v>
      </c>
      <c r="C14" s="8"/>
      <c r="D14" s="9"/>
      <c r="E14" s="9"/>
      <c r="F14" s="9"/>
      <c r="G14" s="9"/>
      <c r="H14" s="9"/>
      <c r="I14" s="9"/>
      <c r="J14" s="9">
        <v>3</v>
      </c>
      <c r="K14" s="9"/>
      <c r="L14" s="9"/>
      <c r="M14" s="13"/>
      <c r="N14" s="45">
        <f t="shared" si="0"/>
        <v>3</v>
      </c>
    </row>
    <row r="15" spans="1:17" ht="16.5" customHeight="1" x14ac:dyDescent="0.25">
      <c r="A15" s="31" t="s">
        <v>78</v>
      </c>
      <c r="B15" s="33">
        <v>8</v>
      </c>
      <c r="C15" s="8"/>
      <c r="D15" s="9"/>
      <c r="E15" s="9"/>
      <c r="F15" s="9"/>
      <c r="G15" s="9"/>
      <c r="H15" s="9"/>
      <c r="I15" s="9"/>
      <c r="J15" s="9"/>
      <c r="K15" s="9"/>
      <c r="L15" s="9"/>
      <c r="M15" s="13"/>
      <c r="N15" s="45" t="str">
        <f t="shared" si="0"/>
        <v>NR</v>
      </c>
    </row>
    <row r="16" spans="1:17" ht="16.5" customHeight="1" x14ac:dyDescent="0.25">
      <c r="A16" s="31" t="s">
        <v>79</v>
      </c>
      <c r="B16" s="32">
        <v>9</v>
      </c>
      <c r="C16" s="8"/>
      <c r="D16" s="9"/>
      <c r="E16" s="9"/>
      <c r="F16" s="9"/>
      <c r="G16" s="9"/>
      <c r="H16" s="9"/>
      <c r="I16" s="9"/>
      <c r="J16" s="9">
        <v>9</v>
      </c>
      <c r="K16" s="9"/>
      <c r="L16" s="9"/>
      <c r="M16" s="13"/>
      <c r="N16" s="45">
        <f t="shared" si="0"/>
        <v>9</v>
      </c>
    </row>
    <row r="17" spans="1:14" ht="16.5" customHeight="1" x14ac:dyDescent="0.25">
      <c r="A17" s="31" t="s">
        <v>80</v>
      </c>
      <c r="B17" s="33">
        <v>10</v>
      </c>
      <c r="C17" s="8"/>
      <c r="D17" s="9"/>
      <c r="E17" s="9"/>
      <c r="F17" s="9"/>
      <c r="G17" s="9"/>
      <c r="H17" s="9"/>
      <c r="I17" s="9"/>
      <c r="J17" s="9">
        <v>11</v>
      </c>
      <c r="K17" s="9">
        <v>1</v>
      </c>
      <c r="L17" s="9"/>
      <c r="M17" s="13"/>
      <c r="N17" s="45">
        <f t="shared" si="0"/>
        <v>12</v>
      </c>
    </row>
    <row r="18" spans="1:14" ht="16.5" customHeight="1" x14ac:dyDescent="0.25">
      <c r="A18" s="31" t="s">
        <v>81</v>
      </c>
      <c r="B18" s="33">
        <v>11</v>
      </c>
      <c r="C18" s="8"/>
      <c r="D18" s="9"/>
      <c r="E18" s="9"/>
      <c r="F18" s="9"/>
      <c r="G18" s="9"/>
      <c r="H18" s="9">
        <v>1</v>
      </c>
      <c r="I18" s="9"/>
      <c r="J18" s="9">
        <v>6</v>
      </c>
      <c r="K18" s="9"/>
      <c r="L18" s="9"/>
      <c r="M18" s="13"/>
      <c r="N18" s="45">
        <f t="shared" si="0"/>
        <v>7</v>
      </c>
    </row>
    <row r="19" spans="1:14" ht="16.5" customHeight="1" x14ac:dyDescent="0.25">
      <c r="A19" s="31" t="s">
        <v>82</v>
      </c>
      <c r="B19" s="33">
        <v>12</v>
      </c>
      <c r="C19" s="8"/>
      <c r="D19" s="9"/>
      <c r="E19" s="9"/>
      <c r="F19" s="9"/>
      <c r="G19" s="9"/>
      <c r="H19" s="9"/>
      <c r="I19" s="9"/>
      <c r="J19" s="9">
        <v>1</v>
      </c>
      <c r="K19" s="9"/>
      <c r="L19" s="9"/>
      <c r="M19" s="13"/>
      <c r="N19" s="45">
        <f t="shared" si="0"/>
        <v>1</v>
      </c>
    </row>
    <row r="20" spans="1:14" ht="16.5" customHeight="1" x14ac:dyDescent="0.25">
      <c r="A20" s="31" t="s">
        <v>83</v>
      </c>
      <c r="B20" s="33">
        <v>13</v>
      </c>
      <c r="C20" s="8"/>
      <c r="D20" s="9"/>
      <c r="E20" s="9"/>
      <c r="F20" s="9"/>
      <c r="G20" s="9"/>
      <c r="H20" s="9"/>
      <c r="I20" s="9"/>
      <c r="J20" s="9">
        <v>8</v>
      </c>
      <c r="K20" s="9"/>
      <c r="L20" s="9"/>
      <c r="M20" s="13"/>
      <c r="N20" s="45">
        <f t="shared" si="0"/>
        <v>8</v>
      </c>
    </row>
    <row r="21" spans="1:14" ht="16.5" customHeight="1" x14ac:dyDescent="0.25">
      <c r="A21" s="31" t="s">
        <v>84</v>
      </c>
      <c r="B21" s="33">
        <v>14</v>
      </c>
      <c r="C21" s="8"/>
      <c r="D21" s="9"/>
      <c r="E21" s="9"/>
      <c r="F21" s="9"/>
      <c r="G21" s="9"/>
      <c r="H21" s="9"/>
      <c r="I21" s="9"/>
      <c r="J21" s="9">
        <v>5</v>
      </c>
      <c r="K21" s="9">
        <v>1</v>
      </c>
      <c r="L21" s="9"/>
      <c r="M21" s="13"/>
      <c r="N21" s="45">
        <f t="shared" si="0"/>
        <v>6</v>
      </c>
    </row>
    <row r="22" spans="1:14" ht="16.5" customHeight="1" x14ac:dyDescent="0.25">
      <c r="A22" s="31" t="s">
        <v>85</v>
      </c>
      <c r="B22" s="33">
        <v>15</v>
      </c>
      <c r="C22" s="8"/>
      <c r="D22" s="9"/>
      <c r="E22" s="9"/>
      <c r="F22" s="9"/>
      <c r="G22" s="9"/>
      <c r="H22" s="9"/>
      <c r="I22" s="9"/>
      <c r="J22" s="9"/>
      <c r="K22" s="9"/>
      <c r="L22" s="9"/>
      <c r="M22" s="13"/>
      <c r="N22" s="45" t="str">
        <f t="shared" si="0"/>
        <v>NR</v>
      </c>
    </row>
    <row r="23" spans="1:14" ht="16.5" customHeight="1" x14ac:dyDescent="0.25">
      <c r="A23" s="31" t="s">
        <v>86</v>
      </c>
      <c r="B23" s="33">
        <v>16</v>
      </c>
      <c r="C23" s="8"/>
      <c r="D23" s="9"/>
      <c r="E23" s="9"/>
      <c r="F23" s="9"/>
      <c r="G23" s="9"/>
      <c r="H23" s="9"/>
      <c r="I23" s="9"/>
      <c r="J23" s="9">
        <v>11</v>
      </c>
      <c r="K23" s="9"/>
      <c r="L23" s="9"/>
      <c r="M23" s="13"/>
      <c r="N23" s="45">
        <f t="shared" si="0"/>
        <v>11</v>
      </c>
    </row>
    <row r="24" spans="1:14" ht="16.5" customHeight="1" x14ac:dyDescent="0.25">
      <c r="A24" s="31" t="s">
        <v>87</v>
      </c>
      <c r="B24" s="33">
        <v>17</v>
      </c>
      <c r="C24" s="8"/>
      <c r="D24" s="9"/>
      <c r="E24" s="9"/>
      <c r="F24" s="9"/>
      <c r="G24" s="9"/>
      <c r="H24" s="9"/>
      <c r="I24" s="9"/>
      <c r="J24" s="9"/>
      <c r="K24" s="9"/>
      <c r="L24" s="9"/>
      <c r="M24" s="13"/>
      <c r="N24" s="45" t="str">
        <f t="shared" si="0"/>
        <v>NR</v>
      </c>
    </row>
    <row r="25" spans="1:14" ht="16.5" customHeight="1" x14ac:dyDescent="0.25">
      <c r="A25" s="31" t="s">
        <v>88</v>
      </c>
      <c r="B25" s="33">
        <v>18</v>
      </c>
      <c r="C25" s="8"/>
      <c r="D25" s="9"/>
      <c r="E25" s="9"/>
      <c r="F25" s="9"/>
      <c r="G25" s="9"/>
      <c r="H25" s="9">
        <v>1</v>
      </c>
      <c r="I25" s="9"/>
      <c r="J25" s="9">
        <v>2</v>
      </c>
      <c r="K25" s="9"/>
      <c r="L25" s="9"/>
      <c r="M25" s="13"/>
      <c r="N25" s="45">
        <f t="shared" si="0"/>
        <v>3</v>
      </c>
    </row>
    <row r="26" spans="1:14" ht="16.5" customHeight="1" x14ac:dyDescent="0.25">
      <c r="A26" s="31" t="s">
        <v>89</v>
      </c>
      <c r="B26" s="33">
        <v>19</v>
      </c>
      <c r="C26" s="8"/>
      <c r="D26" s="9"/>
      <c r="E26" s="9"/>
      <c r="F26" s="9"/>
      <c r="G26" s="9"/>
      <c r="H26" s="9">
        <v>19</v>
      </c>
      <c r="I26" s="9"/>
      <c r="J26" s="9">
        <v>49</v>
      </c>
      <c r="K26" s="9">
        <v>6</v>
      </c>
      <c r="L26" s="9"/>
      <c r="M26" s="13"/>
      <c r="N26" s="45">
        <f t="shared" si="0"/>
        <v>74</v>
      </c>
    </row>
    <row r="27" spans="1:14" ht="16.5" customHeight="1" x14ac:dyDescent="0.25">
      <c r="A27" s="31" t="s">
        <v>90</v>
      </c>
      <c r="B27" s="33">
        <v>20</v>
      </c>
      <c r="C27" s="8"/>
      <c r="D27" s="9"/>
      <c r="E27" s="9"/>
      <c r="F27" s="9"/>
      <c r="G27" s="9"/>
      <c r="H27" s="9"/>
      <c r="I27" s="9"/>
      <c r="J27" s="9">
        <v>1</v>
      </c>
      <c r="K27" s="9"/>
      <c r="L27" s="9"/>
      <c r="M27" s="13"/>
      <c r="N27" s="45">
        <f t="shared" si="0"/>
        <v>1</v>
      </c>
    </row>
    <row r="28" spans="1:14" ht="16.5" customHeight="1" x14ac:dyDescent="0.25">
      <c r="A28" s="31" t="s">
        <v>91</v>
      </c>
      <c r="B28" s="33">
        <v>21</v>
      </c>
      <c r="C28" s="8"/>
      <c r="D28" s="9"/>
      <c r="E28" s="9"/>
      <c r="F28" s="9"/>
      <c r="G28" s="9"/>
      <c r="H28" s="9"/>
      <c r="I28" s="9"/>
      <c r="J28" s="9"/>
      <c r="K28" s="9"/>
      <c r="L28" s="9"/>
      <c r="M28" s="13"/>
      <c r="N28" s="45" t="str">
        <f t="shared" si="0"/>
        <v>NR</v>
      </c>
    </row>
    <row r="29" spans="1:14" ht="16.5" customHeight="1" x14ac:dyDescent="0.25">
      <c r="A29" s="31" t="s">
        <v>92</v>
      </c>
      <c r="B29" s="33">
        <v>22</v>
      </c>
      <c r="C29" s="8"/>
      <c r="D29" s="9"/>
      <c r="E29" s="9"/>
      <c r="F29" s="9"/>
      <c r="G29" s="9"/>
      <c r="H29" s="9"/>
      <c r="I29" s="9"/>
      <c r="J29" s="9"/>
      <c r="K29" s="9"/>
      <c r="L29" s="9"/>
      <c r="M29" s="13"/>
      <c r="N29" s="45" t="str">
        <f t="shared" si="0"/>
        <v>NR</v>
      </c>
    </row>
    <row r="30" spans="1:14" ht="16.5" customHeight="1" x14ac:dyDescent="0.25">
      <c r="A30" s="31" t="s">
        <v>93</v>
      </c>
      <c r="B30" s="33">
        <v>23</v>
      </c>
      <c r="C30" s="8"/>
      <c r="D30" s="9"/>
      <c r="E30" s="9"/>
      <c r="F30" s="9"/>
      <c r="G30" s="9"/>
      <c r="H30" s="9"/>
      <c r="I30" s="9"/>
      <c r="J30" s="9"/>
      <c r="K30" s="9"/>
      <c r="L30" s="9"/>
      <c r="M30" s="13"/>
      <c r="N30" s="45" t="str">
        <f t="shared" si="0"/>
        <v>NR</v>
      </c>
    </row>
    <row r="31" spans="1:14" ht="16.5" customHeight="1" x14ac:dyDescent="0.25">
      <c r="A31" s="31" t="s">
        <v>94</v>
      </c>
      <c r="B31" s="33">
        <v>24</v>
      </c>
      <c r="C31" s="8"/>
      <c r="D31" s="9"/>
      <c r="E31" s="9"/>
      <c r="F31" s="9"/>
      <c r="G31" s="9"/>
      <c r="H31" s="9"/>
      <c r="I31" s="9"/>
      <c r="J31" s="9"/>
      <c r="K31" s="9"/>
      <c r="L31" s="9"/>
      <c r="M31" s="13"/>
      <c r="N31" s="45" t="str">
        <f t="shared" si="0"/>
        <v>NR</v>
      </c>
    </row>
    <row r="32" spans="1:14" ht="16.5" customHeight="1" x14ac:dyDescent="0.25">
      <c r="A32" s="31" t="s">
        <v>95</v>
      </c>
      <c r="B32" s="33">
        <v>25</v>
      </c>
      <c r="C32" s="8"/>
      <c r="D32" s="9"/>
      <c r="E32" s="9"/>
      <c r="F32" s="9"/>
      <c r="G32" s="9"/>
      <c r="H32" s="9"/>
      <c r="I32" s="9"/>
      <c r="J32" s="9">
        <v>10</v>
      </c>
      <c r="K32" s="9"/>
      <c r="L32" s="9"/>
      <c r="M32" s="13"/>
      <c r="N32" s="45">
        <f t="shared" si="0"/>
        <v>10</v>
      </c>
    </row>
    <row r="33" spans="1:14" ht="16.5" customHeight="1" x14ac:dyDescent="0.25">
      <c r="A33" s="31" t="s">
        <v>96</v>
      </c>
      <c r="B33" s="33">
        <v>26</v>
      </c>
      <c r="C33" s="8"/>
      <c r="D33" s="9"/>
      <c r="E33" s="9"/>
      <c r="F33" s="9"/>
      <c r="G33" s="9"/>
      <c r="H33" s="9"/>
      <c r="I33" s="9"/>
      <c r="J33" s="9"/>
      <c r="K33" s="9"/>
      <c r="L33" s="9"/>
      <c r="M33" s="13"/>
      <c r="N33" s="45" t="str">
        <f t="shared" si="0"/>
        <v>NR</v>
      </c>
    </row>
    <row r="34" spans="1:14" ht="16.5" customHeight="1" x14ac:dyDescent="0.25">
      <c r="A34" s="31" t="s">
        <v>97</v>
      </c>
      <c r="B34" s="33">
        <v>27</v>
      </c>
      <c r="C34" s="8"/>
      <c r="D34" s="9"/>
      <c r="E34" s="9"/>
      <c r="F34" s="9"/>
      <c r="G34" s="9"/>
      <c r="H34" s="9">
        <f>1268+815</f>
        <v>2083</v>
      </c>
      <c r="I34" s="9"/>
      <c r="J34" s="9">
        <v>31195</v>
      </c>
      <c r="K34" s="9">
        <v>2320</v>
      </c>
      <c r="L34" s="9"/>
      <c r="M34" s="13"/>
      <c r="N34" s="45">
        <f t="shared" si="0"/>
        <v>35598</v>
      </c>
    </row>
    <row r="35" spans="1:14" ht="16.5" customHeight="1" x14ac:dyDescent="0.25">
      <c r="A35" s="31" t="s">
        <v>98</v>
      </c>
      <c r="B35" s="33">
        <v>28</v>
      </c>
      <c r="C35" s="8"/>
      <c r="D35" s="9"/>
      <c r="E35" s="9"/>
      <c r="F35" s="9"/>
      <c r="G35" s="9"/>
      <c r="H35" s="9"/>
      <c r="I35" s="9"/>
      <c r="J35" s="9"/>
      <c r="K35" s="9"/>
      <c r="L35" s="9"/>
      <c r="M35" s="13"/>
      <c r="N35" s="45" t="str">
        <f t="shared" si="0"/>
        <v>NR</v>
      </c>
    </row>
    <row r="36" spans="1:14" ht="16.5" customHeight="1" x14ac:dyDescent="0.25">
      <c r="A36" s="31" t="s">
        <v>99</v>
      </c>
      <c r="B36" s="33">
        <v>29</v>
      </c>
      <c r="C36" s="8"/>
      <c r="D36" s="9"/>
      <c r="E36" s="9"/>
      <c r="F36" s="9"/>
      <c r="G36" s="9"/>
      <c r="H36" s="9"/>
      <c r="I36" s="9"/>
      <c r="J36" s="9"/>
      <c r="K36" s="9"/>
      <c r="L36" s="9"/>
      <c r="M36" s="13"/>
      <c r="N36" s="45" t="str">
        <f t="shared" si="0"/>
        <v>NR</v>
      </c>
    </row>
    <row r="37" spans="1:14" ht="16.5" customHeight="1" x14ac:dyDescent="0.25">
      <c r="A37" s="31" t="s">
        <v>100</v>
      </c>
      <c r="B37" s="33">
        <v>30</v>
      </c>
      <c r="C37" s="8"/>
      <c r="D37" s="9"/>
      <c r="E37" s="9"/>
      <c r="F37" s="9"/>
      <c r="G37" s="9"/>
      <c r="H37" s="9">
        <v>1</v>
      </c>
      <c r="I37" s="9"/>
      <c r="J37" s="9">
        <v>1</v>
      </c>
      <c r="K37" s="9"/>
      <c r="L37" s="9"/>
      <c r="M37" s="13"/>
      <c r="N37" s="45">
        <f t="shared" si="0"/>
        <v>2</v>
      </c>
    </row>
    <row r="38" spans="1:14" ht="16.5" customHeight="1" x14ac:dyDescent="0.25">
      <c r="A38" s="31" t="s">
        <v>101</v>
      </c>
      <c r="B38" s="33">
        <v>31</v>
      </c>
      <c r="C38" s="8"/>
      <c r="D38" s="9"/>
      <c r="E38" s="9"/>
      <c r="F38" s="9"/>
      <c r="G38" s="9"/>
      <c r="H38" s="9">
        <v>1</v>
      </c>
      <c r="I38" s="9"/>
      <c r="J38" s="9">
        <v>1</v>
      </c>
      <c r="K38" s="9"/>
      <c r="L38" s="9"/>
      <c r="M38" s="13"/>
      <c r="N38" s="45">
        <f t="shared" si="0"/>
        <v>2</v>
      </c>
    </row>
    <row r="39" spans="1:14" ht="16.5" customHeight="1" x14ac:dyDescent="0.25">
      <c r="A39" s="31" t="s">
        <v>102</v>
      </c>
      <c r="B39" s="33">
        <v>32</v>
      </c>
      <c r="C39" s="8"/>
      <c r="D39" s="9"/>
      <c r="E39" s="9"/>
      <c r="F39" s="9"/>
      <c r="G39" s="9"/>
      <c r="H39" s="9"/>
      <c r="I39" s="9"/>
      <c r="J39" s="9"/>
      <c r="K39" s="9"/>
      <c r="L39" s="9"/>
      <c r="M39" s="13"/>
      <c r="N39" s="45" t="str">
        <f t="shared" si="0"/>
        <v>NR</v>
      </c>
    </row>
    <row r="40" spans="1:14" ht="16.5" customHeight="1" x14ac:dyDescent="0.25">
      <c r="A40" s="31" t="s">
        <v>103</v>
      </c>
      <c r="B40" s="33">
        <v>33</v>
      </c>
      <c r="C40" s="8"/>
      <c r="D40" s="9"/>
      <c r="E40" s="9"/>
      <c r="F40" s="9"/>
      <c r="G40" s="9"/>
      <c r="H40" s="9"/>
      <c r="I40" s="9"/>
      <c r="J40" s="9">
        <v>2</v>
      </c>
      <c r="K40" s="9"/>
      <c r="L40" s="9"/>
      <c r="M40" s="13"/>
      <c r="N40" s="45">
        <f t="shared" ref="N40:N71" si="1">IF(COUNT(C40:M40)=0,"NR",SUM(C40:M40))</f>
        <v>2</v>
      </c>
    </row>
    <row r="41" spans="1:14" ht="16.5" customHeight="1" x14ac:dyDescent="0.25">
      <c r="A41" s="31" t="s">
        <v>104</v>
      </c>
      <c r="B41" s="33">
        <v>34</v>
      </c>
      <c r="C41" s="8"/>
      <c r="D41" s="9"/>
      <c r="E41" s="9"/>
      <c r="F41" s="9"/>
      <c r="G41" s="9"/>
      <c r="H41" s="9">
        <v>3</v>
      </c>
      <c r="I41" s="9"/>
      <c r="J41" s="9">
        <v>2</v>
      </c>
      <c r="K41" s="9"/>
      <c r="L41" s="9"/>
      <c r="M41" s="13"/>
      <c r="N41" s="45">
        <f t="shared" si="1"/>
        <v>5</v>
      </c>
    </row>
    <row r="42" spans="1:14" ht="16.5" customHeight="1" x14ac:dyDescent="0.25">
      <c r="A42" s="31" t="s">
        <v>105</v>
      </c>
      <c r="B42" s="33">
        <v>35</v>
      </c>
      <c r="C42" s="8"/>
      <c r="D42" s="9"/>
      <c r="E42" s="9"/>
      <c r="F42" s="9"/>
      <c r="G42" s="9"/>
      <c r="H42" s="9"/>
      <c r="I42" s="9"/>
      <c r="J42" s="9">
        <v>1</v>
      </c>
      <c r="K42" s="9"/>
      <c r="L42" s="9"/>
      <c r="M42" s="13"/>
      <c r="N42" s="45">
        <f t="shared" si="1"/>
        <v>1</v>
      </c>
    </row>
    <row r="43" spans="1:14" ht="16.5" customHeight="1" x14ac:dyDescent="0.25">
      <c r="A43" s="31" t="s">
        <v>106</v>
      </c>
      <c r="B43" s="33">
        <v>36</v>
      </c>
      <c r="C43" s="8"/>
      <c r="D43" s="9"/>
      <c r="E43" s="9"/>
      <c r="F43" s="9"/>
      <c r="G43" s="9"/>
      <c r="H43" s="9"/>
      <c r="I43" s="9"/>
      <c r="J43" s="9"/>
      <c r="K43" s="9"/>
      <c r="L43" s="9"/>
      <c r="M43" s="13"/>
      <c r="N43" s="45" t="str">
        <f t="shared" si="1"/>
        <v>NR</v>
      </c>
    </row>
    <row r="44" spans="1:14" ht="16.5" customHeight="1" x14ac:dyDescent="0.25">
      <c r="A44" s="31" t="s">
        <v>107</v>
      </c>
      <c r="B44" s="33">
        <v>37</v>
      </c>
      <c r="C44" s="8"/>
      <c r="D44" s="9"/>
      <c r="E44" s="9"/>
      <c r="F44" s="9"/>
      <c r="G44" s="9"/>
      <c r="H44" s="9">
        <v>1</v>
      </c>
      <c r="I44" s="9"/>
      <c r="J44" s="9">
        <v>1</v>
      </c>
      <c r="K44" s="9"/>
      <c r="L44" s="9"/>
      <c r="M44" s="13"/>
      <c r="N44" s="45">
        <f t="shared" si="1"/>
        <v>2</v>
      </c>
    </row>
    <row r="45" spans="1:14" ht="16.5" customHeight="1" x14ac:dyDescent="0.25">
      <c r="A45" s="31" t="s">
        <v>108</v>
      </c>
      <c r="B45" s="33">
        <v>38</v>
      </c>
      <c r="C45" s="8"/>
      <c r="D45" s="9"/>
      <c r="E45" s="9"/>
      <c r="F45" s="9"/>
      <c r="G45" s="9"/>
      <c r="H45" s="9"/>
      <c r="I45" s="9"/>
      <c r="J45" s="9">
        <v>1</v>
      </c>
      <c r="K45" s="9"/>
      <c r="L45" s="9"/>
      <c r="M45" s="13"/>
      <c r="N45" s="45">
        <f t="shared" si="1"/>
        <v>1</v>
      </c>
    </row>
    <row r="46" spans="1:14" ht="16.5" customHeight="1" x14ac:dyDescent="0.25">
      <c r="A46" s="31" t="s">
        <v>109</v>
      </c>
      <c r="B46" s="33">
        <v>39</v>
      </c>
      <c r="C46" s="8"/>
      <c r="D46" s="9"/>
      <c r="E46" s="9"/>
      <c r="F46" s="9"/>
      <c r="G46" s="9"/>
      <c r="H46" s="9"/>
      <c r="I46" s="9"/>
      <c r="J46" s="9"/>
      <c r="K46" s="9"/>
      <c r="L46" s="9"/>
      <c r="M46" s="13"/>
      <c r="N46" s="45" t="str">
        <f t="shared" si="1"/>
        <v>NR</v>
      </c>
    </row>
    <row r="47" spans="1:14" ht="16.5" customHeight="1" x14ac:dyDescent="0.25">
      <c r="A47" s="31" t="s">
        <v>110</v>
      </c>
      <c r="B47" s="33">
        <v>40</v>
      </c>
      <c r="C47" s="8"/>
      <c r="D47" s="9"/>
      <c r="E47" s="9"/>
      <c r="F47" s="9"/>
      <c r="G47" s="9"/>
      <c r="H47" s="9"/>
      <c r="I47" s="9"/>
      <c r="J47" s="9">
        <v>1</v>
      </c>
      <c r="K47" s="9"/>
      <c r="L47" s="9"/>
      <c r="M47" s="13"/>
      <c r="N47" s="45">
        <f t="shared" si="1"/>
        <v>1</v>
      </c>
    </row>
    <row r="48" spans="1:14" ht="15.65" customHeight="1" x14ac:dyDescent="0.25">
      <c r="A48" s="31" t="s">
        <v>111</v>
      </c>
      <c r="B48" s="33">
        <v>41</v>
      </c>
      <c r="C48" s="8"/>
      <c r="D48" s="9"/>
      <c r="E48" s="9"/>
      <c r="F48" s="9"/>
      <c r="G48" s="9"/>
      <c r="H48" s="9"/>
      <c r="I48" s="9"/>
      <c r="J48" s="9"/>
      <c r="K48" s="9"/>
      <c r="L48" s="9"/>
      <c r="M48" s="13"/>
      <c r="N48" s="45" t="str">
        <f t="shared" si="1"/>
        <v>NR</v>
      </c>
    </row>
    <row r="49" spans="1:14" ht="16.5" customHeight="1" x14ac:dyDescent="0.25">
      <c r="A49" s="31" t="s">
        <v>112</v>
      </c>
      <c r="B49" s="33">
        <v>42</v>
      </c>
      <c r="C49" s="8"/>
      <c r="D49" s="9"/>
      <c r="E49" s="9"/>
      <c r="F49" s="9"/>
      <c r="G49" s="9"/>
      <c r="H49" s="9"/>
      <c r="I49" s="9"/>
      <c r="J49" s="9">
        <v>1</v>
      </c>
      <c r="K49" s="9"/>
      <c r="L49" s="9"/>
      <c r="M49" s="13"/>
      <c r="N49" s="45">
        <f t="shared" si="1"/>
        <v>1</v>
      </c>
    </row>
    <row r="50" spans="1:14" ht="16.5" customHeight="1" x14ac:dyDescent="0.25">
      <c r="A50" s="31" t="s">
        <v>113</v>
      </c>
      <c r="B50" s="33">
        <v>43</v>
      </c>
      <c r="C50" s="8"/>
      <c r="D50" s="9"/>
      <c r="E50" s="9"/>
      <c r="F50" s="9"/>
      <c r="G50" s="9"/>
      <c r="H50" s="9">
        <v>1</v>
      </c>
      <c r="I50" s="9"/>
      <c r="J50" s="9"/>
      <c r="K50" s="9"/>
      <c r="L50" s="9"/>
      <c r="M50" s="13"/>
      <c r="N50" s="45">
        <f t="shared" si="1"/>
        <v>1</v>
      </c>
    </row>
    <row r="51" spans="1:14" ht="16.5" customHeight="1" x14ac:dyDescent="0.25">
      <c r="A51" s="31" t="s">
        <v>114</v>
      </c>
      <c r="B51" s="33">
        <v>44</v>
      </c>
      <c r="C51" s="8"/>
      <c r="D51" s="9"/>
      <c r="E51" s="9"/>
      <c r="F51" s="9"/>
      <c r="G51" s="9"/>
      <c r="H51" s="9"/>
      <c r="I51" s="9"/>
      <c r="J51" s="9"/>
      <c r="K51" s="9"/>
      <c r="L51" s="9"/>
      <c r="M51" s="13"/>
      <c r="N51" s="45" t="str">
        <f t="shared" si="1"/>
        <v>NR</v>
      </c>
    </row>
    <row r="52" spans="1:14" ht="16.5" customHeight="1" x14ac:dyDescent="0.25">
      <c r="A52" s="31" t="s">
        <v>115</v>
      </c>
      <c r="B52" s="33">
        <v>45</v>
      </c>
      <c r="C52" s="8"/>
      <c r="D52" s="9"/>
      <c r="E52" s="9"/>
      <c r="F52" s="9"/>
      <c r="G52" s="9"/>
      <c r="H52" s="9"/>
      <c r="I52" s="9"/>
      <c r="J52" s="9"/>
      <c r="K52" s="9"/>
      <c r="L52" s="9"/>
      <c r="M52" s="13"/>
      <c r="N52" s="45" t="str">
        <f t="shared" si="1"/>
        <v>NR</v>
      </c>
    </row>
    <row r="53" spans="1:14" ht="16.5" customHeight="1" x14ac:dyDescent="0.25">
      <c r="A53" s="31" t="s">
        <v>116</v>
      </c>
      <c r="B53" s="33">
        <v>46</v>
      </c>
      <c r="C53" s="8"/>
      <c r="D53" s="9"/>
      <c r="E53" s="9"/>
      <c r="F53" s="9"/>
      <c r="G53" s="9"/>
      <c r="H53" s="9"/>
      <c r="I53" s="9"/>
      <c r="J53" s="9"/>
      <c r="K53" s="9"/>
      <c r="L53" s="9"/>
      <c r="M53" s="13"/>
      <c r="N53" s="45" t="str">
        <f t="shared" si="1"/>
        <v>NR</v>
      </c>
    </row>
    <row r="54" spans="1:14" ht="16.5" customHeight="1" x14ac:dyDescent="0.25">
      <c r="A54" s="31" t="s">
        <v>117</v>
      </c>
      <c r="B54" s="33">
        <v>47</v>
      </c>
      <c r="C54" s="8"/>
      <c r="D54" s="9"/>
      <c r="E54" s="9"/>
      <c r="F54" s="9"/>
      <c r="G54" s="9"/>
      <c r="H54" s="9"/>
      <c r="I54" s="9"/>
      <c r="J54" s="9"/>
      <c r="K54" s="9"/>
      <c r="L54" s="9"/>
      <c r="M54" s="13"/>
      <c r="N54" s="45" t="str">
        <f t="shared" si="1"/>
        <v>NR</v>
      </c>
    </row>
    <row r="55" spans="1:14" ht="16.5" customHeight="1" x14ac:dyDescent="0.25">
      <c r="A55" s="31" t="s">
        <v>118</v>
      </c>
      <c r="B55" s="33">
        <v>48</v>
      </c>
      <c r="C55" s="8"/>
      <c r="D55" s="9"/>
      <c r="E55" s="9"/>
      <c r="F55" s="9"/>
      <c r="G55" s="9"/>
      <c r="H55" s="9">
        <v>1</v>
      </c>
      <c r="I55" s="9"/>
      <c r="J55" s="9">
        <v>4</v>
      </c>
      <c r="K55" s="9"/>
      <c r="L55" s="9"/>
      <c r="M55" s="13"/>
      <c r="N55" s="45">
        <f t="shared" si="1"/>
        <v>5</v>
      </c>
    </row>
    <row r="56" spans="1:14" ht="16.5" customHeight="1" x14ac:dyDescent="0.25">
      <c r="A56" s="31" t="s">
        <v>119</v>
      </c>
      <c r="B56" s="33">
        <v>49</v>
      </c>
      <c r="C56" s="8"/>
      <c r="D56" s="9"/>
      <c r="E56" s="9"/>
      <c r="F56" s="9"/>
      <c r="G56" s="9"/>
      <c r="H56" s="9">
        <v>1</v>
      </c>
      <c r="I56" s="9"/>
      <c r="J56" s="9"/>
      <c r="K56" s="9"/>
      <c r="L56" s="9"/>
      <c r="M56" s="13"/>
      <c r="N56" s="45">
        <f t="shared" si="1"/>
        <v>1</v>
      </c>
    </row>
    <row r="57" spans="1:14" ht="16.5" customHeight="1" x14ac:dyDescent="0.25">
      <c r="A57" s="31" t="s">
        <v>120</v>
      </c>
      <c r="B57" s="33">
        <v>50</v>
      </c>
      <c r="C57" s="8"/>
      <c r="D57" s="9"/>
      <c r="E57" s="9"/>
      <c r="F57" s="9"/>
      <c r="G57" s="9"/>
      <c r="H57" s="9"/>
      <c r="I57" s="9"/>
      <c r="J57" s="9"/>
      <c r="K57" s="9"/>
      <c r="L57" s="9"/>
      <c r="M57" s="13"/>
      <c r="N57" s="45" t="str">
        <f t="shared" si="1"/>
        <v>NR</v>
      </c>
    </row>
    <row r="58" spans="1:14" ht="16.5" customHeight="1" x14ac:dyDescent="0.25">
      <c r="A58" s="31" t="s">
        <v>121</v>
      </c>
      <c r="B58" s="33">
        <v>51</v>
      </c>
      <c r="C58" s="8"/>
      <c r="D58" s="9"/>
      <c r="E58" s="9"/>
      <c r="F58" s="9"/>
      <c r="G58" s="9"/>
      <c r="H58" s="9"/>
      <c r="I58" s="9"/>
      <c r="J58" s="9"/>
      <c r="K58" s="9"/>
      <c r="L58" s="9"/>
      <c r="M58" s="13"/>
      <c r="N58" s="45" t="str">
        <f t="shared" si="1"/>
        <v>NR</v>
      </c>
    </row>
    <row r="59" spans="1:14" ht="16.5" customHeight="1" x14ac:dyDescent="0.25">
      <c r="A59" s="31" t="s">
        <v>122</v>
      </c>
      <c r="B59" s="33">
        <v>52</v>
      </c>
      <c r="C59" s="8"/>
      <c r="D59" s="9"/>
      <c r="E59" s="9"/>
      <c r="F59" s="9"/>
      <c r="G59" s="9"/>
      <c r="H59" s="9"/>
      <c r="I59" s="9"/>
      <c r="J59" s="9">
        <v>1</v>
      </c>
      <c r="K59" s="9"/>
      <c r="L59" s="9"/>
      <c r="M59" s="13"/>
      <c r="N59" s="45">
        <f t="shared" si="1"/>
        <v>1</v>
      </c>
    </row>
    <row r="60" spans="1:14" ht="16.5" customHeight="1" x14ac:dyDescent="0.25">
      <c r="A60" s="31" t="s">
        <v>123</v>
      </c>
      <c r="B60" s="33">
        <v>53</v>
      </c>
      <c r="C60" s="8"/>
      <c r="D60" s="9"/>
      <c r="E60" s="9"/>
      <c r="F60" s="9"/>
      <c r="G60" s="9"/>
      <c r="H60" s="9"/>
      <c r="I60" s="9"/>
      <c r="J60" s="9"/>
      <c r="K60" s="9"/>
      <c r="L60" s="9"/>
      <c r="M60" s="13"/>
      <c r="N60" s="45" t="str">
        <f t="shared" si="1"/>
        <v>NR</v>
      </c>
    </row>
    <row r="61" spans="1:14" ht="16.5" customHeight="1" x14ac:dyDescent="0.25">
      <c r="A61" s="31" t="s">
        <v>124</v>
      </c>
      <c r="B61" s="33">
        <v>54</v>
      </c>
      <c r="C61" s="8"/>
      <c r="D61" s="9"/>
      <c r="E61" s="9"/>
      <c r="F61" s="9"/>
      <c r="G61" s="9"/>
      <c r="H61" s="9"/>
      <c r="I61" s="9"/>
      <c r="J61" s="9"/>
      <c r="K61" s="9"/>
      <c r="L61" s="9"/>
      <c r="M61" s="13"/>
      <c r="N61" s="45" t="str">
        <f t="shared" si="1"/>
        <v>NR</v>
      </c>
    </row>
    <row r="62" spans="1:14" ht="16.5" customHeight="1" x14ac:dyDescent="0.25">
      <c r="A62" s="31" t="s">
        <v>125</v>
      </c>
      <c r="B62" s="33">
        <v>55</v>
      </c>
      <c r="C62" s="8"/>
      <c r="D62" s="9"/>
      <c r="E62" s="9"/>
      <c r="F62" s="9"/>
      <c r="G62" s="9"/>
      <c r="H62" s="9"/>
      <c r="I62" s="9"/>
      <c r="J62" s="9">
        <v>8</v>
      </c>
      <c r="K62" s="9"/>
      <c r="L62" s="9"/>
      <c r="M62" s="13"/>
      <c r="N62" s="45">
        <f t="shared" si="1"/>
        <v>8</v>
      </c>
    </row>
    <row r="63" spans="1:14" ht="16.5" customHeight="1" x14ac:dyDescent="0.25">
      <c r="A63" s="31" t="s">
        <v>126</v>
      </c>
      <c r="B63" s="33">
        <v>56</v>
      </c>
      <c r="C63" s="8"/>
      <c r="D63" s="9"/>
      <c r="E63" s="9"/>
      <c r="F63" s="9"/>
      <c r="G63" s="9"/>
      <c r="H63" s="9"/>
      <c r="I63" s="9"/>
      <c r="J63" s="9">
        <v>3</v>
      </c>
      <c r="K63" s="9"/>
      <c r="L63" s="9"/>
      <c r="M63" s="13"/>
      <c r="N63" s="45">
        <f t="shared" si="1"/>
        <v>3</v>
      </c>
    </row>
    <row r="64" spans="1:14" ht="16.5" customHeight="1" x14ac:dyDescent="0.25">
      <c r="A64" s="31" t="s">
        <v>127</v>
      </c>
      <c r="B64" s="33">
        <v>57</v>
      </c>
      <c r="C64" s="8"/>
      <c r="D64" s="9"/>
      <c r="E64" s="9"/>
      <c r="F64" s="9"/>
      <c r="G64" s="9"/>
      <c r="H64" s="9"/>
      <c r="I64" s="9"/>
      <c r="J64" s="9"/>
      <c r="K64" s="9"/>
      <c r="L64" s="9"/>
      <c r="M64" s="13"/>
      <c r="N64" s="45" t="str">
        <f t="shared" si="1"/>
        <v>NR</v>
      </c>
    </row>
    <row r="65" spans="1:14" ht="16.5" customHeight="1" x14ac:dyDescent="0.25">
      <c r="A65" s="31" t="s">
        <v>128</v>
      </c>
      <c r="B65" s="33">
        <v>58</v>
      </c>
      <c r="C65" s="8"/>
      <c r="D65" s="9"/>
      <c r="E65" s="9"/>
      <c r="F65" s="9"/>
      <c r="G65" s="9"/>
      <c r="H65" s="9"/>
      <c r="I65" s="9"/>
      <c r="J65" s="9">
        <v>8</v>
      </c>
      <c r="K65" s="9"/>
      <c r="L65" s="9"/>
      <c r="M65" s="13"/>
      <c r="N65" s="45">
        <f t="shared" si="1"/>
        <v>8</v>
      </c>
    </row>
    <row r="66" spans="1:14" ht="16.5" customHeight="1" x14ac:dyDescent="0.25">
      <c r="A66" s="31" t="s">
        <v>129</v>
      </c>
      <c r="B66" s="33">
        <v>59</v>
      </c>
      <c r="C66" s="8"/>
      <c r="D66" s="9"/>
      <c r="E66" s="9"/>
      <c r="F66" s="9"/>
      <c r="G66" s="9"/>
      <c r="H66" s="9"/>
      <c r="I66" s="9"/>
      <c r="J66" s="9">
        <v>1</v>
      </c>
      <c r="K66" s="9"/>
      <c r="L66" s="9"/>
      <c r="M66" s="13"/>
      <c r="N66" s="45">
        <f t="shared" si="1"/>
        <v>1</v>
      </c>
    </row>
    <row r="67" spans="1:14" ht="16.5" customHeight="1" x14ac:dyDescent="0.25">
      <c r="A67" s="31" t="s">
        <v>130</v>
      </c>
      <c r="B67" s="33">
        <v>60</v>
      </c>
      <c r="C67" s="8"/>
      <c r="D67" s="9"/>
      <c r="E67" s="9"/>
      <c r="F67" s="9"/>
      <c r="G67" s="9"/>
      <c r="H67" s="9"/>
      <c r="I67" s="9"/>
      <c r="J67" s="9">
        <v>5</v>
      </c>
      <c r="K67" s="9"/>
      <c r="L67" s="9"/>
      <c r="M67" s="13"/>
      <c r="N67" s="45">
        <f t="shared" si="1"/>
        <v>5</v>
      </c>
    </row>
    <row r="68" spans="1:14" ht="16.5" customHeight="1" x14ac:dyDescent="0.25">
      <c r="A68" s="31" t="s">
        <v>131</v>
      </c>
      <c r="B68" s="33">
        <v>61</v>
      </c>
      <c r="C68" s="8"/>
      <c r="D68" s="9"/>
      <c r="E68" s="9"/>
      <c r="F68" s="9"/>
      <c r="G68" s="9"/>
      <c r="H68" s="9"/>
      <c r="I68" s="9"/>
      <c r="J68" s="9"/>
      <c r="K68" s="9"/>
      <c r="L68" s="9"/>
      <c r="M68" s="13"/>
      <c r="N68" s="45" t="str">
        <f t="shared" si="1"/>
        <v>NR</v>
      </c>
    </row>
    <row r="69" spans="1:14" ht="16.5" customHeight="1" x14ac:dyDescent="0.25">
      <c r="A69" s="31" t="s">
        <v>132</v>
      </c>
      <c r="B69" s="33">
        <v>62</v>
      </c>
      <c r="C69" s="8"/>
      <c r="D69" s="9"/>
      <c r="E69" s="9"/>
      <c r="F69" s="9"/>
      <c r="G69" s="9"/>
      <c r="H69" s="9">
        <v>40</v>
      </c>
      <c r="I69" s="9"/>
      <c r="J69" s="9">
        <v>140</v>
      </c>
      <c r="K69" s="9">
        <v>3</v>
      </c>
      <c r="L69" s="9"/>
      <c r="M69" s="13"/>
      <c r="N69" s="45">
        <f t="shared" si="1"/>
        <v>183</v>
      </c>
    </row>
    <row r="70" spans="1:14" ht="16.5" customHeight="1" x14ac:dyDescent="0.25">
      <c r="A70" s="31" t="s">
        <v>133</v>
      </c>
      <c r="B70" s="33">
        <v>63</v>
      </c>
      <c r="C70" s="8"/>
      <c r="D70" s="9"/>
      <c r="E70" s="9"/>
      <c r="F70" s="9"/>
      <c r="G70" s="9"/>
      <c r="H70" s="9"/>
      <c r="I70" s="9"/>
      <c r="J70" s="9"/>
      <c r="K70" s="9"/>
      <c r="L70" s="9"/>
      <c r="M70" s="13"/>
      <c r="N70" s="45" t="str">
        <f t="shared" si="1"/>
        <v>NR</v>
      </c>
    </row>
    <row r="71" spans="1:14" ht="16.5" customHeight="1" x14ac:dyDescent="0.25">
      <c r="A71" s="31" t="s">
        <v>134</v>
      </c>
      <c r="B71" s="33">
        <v>64</v>
      </c>
      <c r="C71" s="8"/>
      <c r="D71" s="9"/>
      <c r="E71" s="9"/>
      <c r="F71" s="9"/>
      <c r="G71" s="9"/>
      <c r="H71" s="9"/>
      <c r="I71" s="9"/>
      <c r="J71" s="9"/>
      <c r="K71" s="9"/>
      <c r="L71" s="9"/>
      <c r="M71" s="13"/>
      <c r="N71" s="45" t="str">
        <f t="shared" si="1"/>
        <v>NR</v>
      </c>
    </row>
    <row r="72" spans="1:14" ht="16.5" customHeight="1" x14ac:dyDescent="0.25">
      <c r="A72" s="31" t="s">
        <v>135</v>
      </c>
      <c r="B72" s="33">
        <v>65</v>
      </c>
      <c r="C72" s="8"/>
      <c r="D72" s="9"/>
      <c r="E72" s="9"/>
      <c r="F72" s="9"/>
      <c r="G72" s="9"/>
      <c r="H72" s="9">
        <v>1</v>
      </c>
      <c r="I72" s="9"/>
      <c r="J72" s="9"/>
      <c r="K72" s="9"/>
      <c r="L72" s="9"/>
      <c r="M72" s="13"/>
      <c r="N72" s="45">
        <f t="shared" ref="N72:N94" si="2">IF(COUNT(C72:M72)=0,"NR",SUM(C72:M72))</f>
        <v>1</v>
      </c>
    </row>
    <row r="73" spans="1:14" ht="16.5" customHeight="1" x14ac:dyDescent="0.25">
      <c r="A73" s="31" t="s">
        <v>136</v>
      </c>
      <c r="B73" s="33">
        <v>66</v>
      </c>
      <c r="C73" s="8"/>
      <c r="D73" s="9"/>
      <c r="E73" s="9"/>
      <c r="F73" s="9"/>
      <c r="G73" s="9"/>
      <c r="H73" s="9"/>
      <c r="I73" s="9"/>
      <c r="J73" s="9">
        <v>8</v>
      </c>
      <c r="K73" s="9"/>
      <c r="L73" s="9"/>
      <c r="M73" s="13"/>
      <c r="N73" s="45">
        <f t="shared" si="2"/>
        <v>8</v>
      </c>
    </row>
    <row r="74" spans="1:14" ht="16.5" customHeight="1" x14ac:dyDescent="0.25">
      <c r="A74" s="31" t="s">
        <v>137</v>
      </c>
      <c r="B74" s="33">
        <v>67</v>
      </c>
      <c r="C74" s="8"/>
      <c r="D74" s="9"/>
      <c r="E74" s="9"/>
      <c r="F74" s="9"/>
      <c r="G74" s="9"/>
      <c r="H74" s="9"/>
      <c r="I74" s="9"/>
      <c r="J74" s="9"/>
      <c r="K74" s="9"/>
      <c r="L74" s="9"/>
      <c r="M74" s="13"/>
      <c r="N74" s="45" t="str">
        <f t="shared" si="2"/>
        <v>NR</v>
      </c>
    </row>
    <row r="75" spans="1:14" ht="16.5" customHeight="1" x14ac:dyDescent="0.25">
      <c r="A75" s="31" t="s">
        <v>138</v>
      </c>
      <c r="B75" s="33">
        <v>68</v>
      </c>
      <c r="C75" s="8"/>
      <c r="D75" s="9"/>
      <c r="E75" s="9"/>
      <c r="F75" s="9"/>
      <c r="G75" s="9"/>
      <c r="H75" s="9"/>
      <c r="I75" s="9"/>
      <c r="J75" s="9"/>
      <c r="K75" s="9"/>
      <c r="L75" s="9"/>
      <c r="M75" s="13"/>
      <c r="N75" s="45" t="str">
        <f t="shared" si="2"/>
        <v>NR</v>
      </c>
    </row>
    <row r="76" spans="1:14" ht="16.5" customHeight="1" x14ac:dyDescent="0.25">
      <c r="A76" s="31" t="s">
        <v>139</v>
      </c>
      <c r="B76" s="33">
        <v>69</v>
      </c>
      <c r="C76" s="8"/>
      <c r="D76" s="9"/>
      <c r="E76" s="9"/>
      <c r="F76" s="9"/>
      <c r="G76" s="9"/>
      <c r="H76" s="9"/>
      <c r="I76" s="9"/>
      <c r="J76" s="9">
        <v>10</v>
      </c>
      <c r="K76" s="9"/>
      <c r="L76" s="9"/>
      <c r="M76" s="13"/>
      <c r="N76" s="45">
        <f t="shared" si="2"/>
        <v>10</v>
      </c>
    </row>
    <row r="77" spans="1:14" ht="16.5" customHeight="1" x14ac:dyDescent="0.25">
      <c r="A77" s="31" t="s">
        <v>140</v>
      </c>
      <c r="B77" s="33">
        <v>70</v>
      </c>
      <c r="C77" s="8"/>
      <c r="D77" s="9"/>
      <c r="E77" s="9"/>
      <c r="F77" s="9"/>
      <c r="G77" s="9"/>
      <c r="H77" s="9">
        <v>3</v>
      </c>
      <c r="I77" s="9"/>
      <c r="J77" s="9">
        <v>15</v>
      </c>
      <c r="K77" s="9"/>
      <c r="L77" s="9"/>
      <c r="M77" s="13"/>
      <c r="N77" s="45">
        <f t="shared" si="2"/>
        <v>18</v>
      </c>
    </row>
    <row r="78" spans="1:14" ht="16.5" customHeight="1" x14ac:dyDescent="0.25">
      <c r="A78" s="31" t="s">
        <v>141</v>
      </c>
      <c r="B78" s="33">
        <v>71</v>
      </c>
      <c r="C78" s="8"/>
      <c r="D78" s="9"/>
      <c r="E78" s="9"/>
      <c r="F78" s="9"/>
      <c r="G78" s="9"/>
      <c r="H78" s="9">
        <v>3</v>
      </c>
      <c r="I78" s="9"/>
      <c r="J78" s="9">
        <v>8</v>
      </c>
      <c r="K78" s="9">
        <v>3</v>
      </c>
      <c r="L78" s="9"/>
      <c r="M78" s="13"/>
      <c r="N78" s="45">
        <f t="shared" si="2"/>
        <v>14</v>
      </c>
    </row>
    <row r="79" spans="1:14" ht="16.5" customHeight="1" x14ac:dyDescent="0.25">
      <c r="A79" s="31" t="s">
        <v>142</v>
      </c>
      <c r="B79" s="33">
        <v>72</v>
      </c>
      <c r="C79" s="8"/>
      <c r="D79" s="9"/>
      <c r="E79" s="9"/>
      <c r="F79" s="9"/>
      <c r="G79" s="9"/>
      <c r="H79" s="9"/>
      <c r="I79" s="9"/>
      <c r="J79" s="9"/>
      <c r="K79" s="9"/>
      <c r="L79" s="9"/>
      <c r="M79" s="13"/>
      <c r="N79" s="45" t="str">
        <f t="shared" si="2"/>
        <v>NR</v>
      </c>
    </row>
    <row r="80" spans="1:14" ht="16.5" customHeight="1" x14ac:dyDescent="0.25">
      <c r="A80" s="31" t="s">
        <v>143</v>
      </c>
      <c r="B80" s="33">
        <v>73</v>
      </c>
      <c r="C80" s="8"/>
      <c r="D80" s="9"/>
      <c r="E80" s="9"/>
      <c r="F80" s="9"/>
      <c r="G80" s="9"/>
      <c r="H80" s="9">
        <v>3</v>
      </c>
      <c r="I80" s="9"/>
      <c r="J80" s="9">
        <v>4</v>
      </c>
      <c r="K80" s="9">
        <v>1</v>
      </c>
      <c r="L80" s="9"/>
      <c r="M80" s="13"/>
      <c r="N80" s="45">
        <f t="shared" si="2"/>
        <v>8</v>
      </c>
    </row>
    <row r="81" spans="1:14" ht="16.5" customHeight="1" x14ac:dyDescent="0.25">
      <c r="A81" s="31" t="s">
        <v>144</v>
      </c>
      <c r="B81" s="33">
        <v>74</v>
      </c>
      <c r="C81" s="8"/>
      <c r="D81" s="9"/>
      <c r="E81" s="9"/>
      <c r="F81" s="9"/>
      <c r="G81" s="9"/>
      <c r="H81" s="9"/>
      <c r="I81" s="9"/>
      <c r="J81" s="9">
        <v>1</v>
      </c>
      <c r="K81" s="9"/>
      <c r="L81" s="9"/>
      <c r="M81" s="13"/>
      <c r="N81" s="45">
        <f t="shared" si="2"/>
        <v>1</v>
      </c>
    </row>
    <row r="82" spans="1:14" ht="16.5" customHeight="1" x14ac:dyDescent="0.25">
      <c r="A82" s="31" t="s">
        <v>145</v>
      </c>
      <c r="B82" s="33">
        <v>75</v>
      </c>
      <c r="C82" s="8"/>
      <c r="D82" s="9"/>
      <c r="E82" s="9"/>
      <c r="F82" s="9"/>
      <c r="G82" s="9"/>
      <c r="H82" s="9"/>
      <c r="I82" s="9"/>
      <c r="J82" s="9"/>
      <c r="K82" s="9"/>
      <c r="L82" s="9"/>
      <c r="M82" s="13"/>
      <c r="N82" s="45" t="str">
        <f t="shared" si="2"/>
        <v>NR</v>
      </c>
    </row>
    <row r="83" spans="1:14" ht="16.5" customHeight="1" x14ac:dyDescent="0.25">
      <c r="A83" s="31" t="s">
        <v>146</v>
      </c>
      <c r="B83" s="33">
        <v>76</v>
      </c>
      <c r="C83" s="8"/>
      <c r="D83" s="9"/>
      <c r="E83" s="9"/>
      <c r="F83" s="9"/>
      <c r="G83" s="9"/>
      <c r="H83" s="9"/>
      <c r="I83" s="9"/>
      <c r="J83" s="9">
        <v>1</v>
      </c>
      <c r="K83" s="9"/>
      <c r="L83" s="9"/>
      <c r="M83" s="13"/>
      <c r="N83" s="45">
        <f t="shared" si="2"/>
        <v>1</v>
      </c>
    </row>
    <row r="84" spans="1:14" ht="16.5" customHeight="1" x14ac:dyDescent="0.25">
      <c r="A84" s="31" t="s">
        <v>147</v>
      </c>
      <c r="B84" s="33">
        <v>77</v>
      </c>
      <c r="C84" s="8"/>
      <c r="D84" s="9"/>
      <c r="E84" s="9"/>
      <c r="F84" s="9"/>
      <c r="G84" s="9"/>
      <c r="H84" s="9"/>
      <c r="I84" s="9"/>
      <c r="J84" s="9"/>
      <c r="K84" s="9"/>
      <c r="L84" s="9"/>
      <c r="M84" s="13"/>
      <c r="N84" s="45" t="str">
        <f t="shared" si="2"/>
        <v>NR</v>
      </c>
    </row>
    <row r="85" spans="1:14" ht="16.5" customHeight="1" x14ac:dyDescent="0.25">
      <c r="A85" s="31" t="s">
        <v>148</v>
      </c>
      <c r="B85" s="33">
        <v>78</v>
      </c>
      <c r="C85" s="8"/>
      <c r="D85" s="9"/>
      <c r="E85" s="9"/>
      <c r="F85" s="9"/>
      <c r="G85" s="9"/>
      <c r="H85" s="9"/>
      <c r="I85" s="9"/>
      <c r="J85" s="9">
        <v>1</v>
      </c>
      <c r="K85" s="9"/>
      <c r="L85" s="9"/>
      <c r="M85" s="13"/>
      <c r="N85" s="45">
        <f t="shared" si="2"/>
        <v>1</v>
      </c>
    </row>
    <row r="86" spans="1:14" ht="16.5" customHeight="1" x14ac:dyDescent="0.25">
      <c r="A86" s="31" t="s">
        <v>149</v>
      </c>
      <c r="B86" s="33">
        <v>79</v>
      </c>
      <c r="C86" s="8"/>
      <c r="D86" s="9"/>
      <c r="E86" s="9"/>
      <c r="F86" s="9"/>
      <c r="G86" s="9"/>
      <c r="H86" s="9"/>
      <c r="I86" s="9"/>
      <c r="J86" s="9">
        <v>1</v>
      </c>
      <c r="K86" s="9"/>
      <c r="L86" s="9"/>
      <c r="M86" s="13"/>
      <c r="N86" s="45">
        <f t="shared" si="2"/>
        <v>1</v>
      </c>
    </row>
    <row r="87" spans="1:14" ht="16.5" customHeight="1" x14ac:dyDescent="0.25">
      <c r="A87" s="31" t="s">
        <v>150</v>
      </c>
      <c r="B87" s="33">
        <v>80</v>
      </c>
      <c r="C87" s="8"/>
      <c r="D87" s="9"/>
      <c r="E87" s="9"/>
      <c r="F87" s="9"/>
      <c r="G87" s="9"/>
      <c r="H87" s="9">
        <v>2</v>
      </c>
      <c r="I87" s="9"/>
      <c r="J87" s="9">
        <v>3</v>
      </c>
      <c r="K87" s="9"/>
      <c r="L87" s="9"/>
      <c r="M87" s="13"/>
      <c r="N87" s="45">
        <f t="shared" si="2"/>
        <v>5</v>
      </c>
    </row>
    <row r="88" spans="1:14" ht="16.5" customHeight="1" x14ac:dyDescent="0.25">
      <c r="A88" s="31" t="s">
        <v>151</v>
      </c>
      <c r="B88" s="33">
        <v>81</v>
      </c>
      <c r="C88" s="8"/>
      <c r="D88" s="9"/>
      <c r="E88" s="9"/>
      <c r="F88" s="9"/>
      <c r="G88" s="9"/>
      <c r="H88" s="9"/>
      <c r="I88" s="9"/>
      <c r="J88" s="9"/>
      <c r="K88" s="9"/>
      <c r="L88" s="9"/>
      <c r="M88" s="13"/>
      <c r="N88" s="45" t="str">
        <f t="shared" si="2"/>
        <v>NR</v>
      </c>
    </row>
    <row r="89" spans="1:14" ht="16.5" customHeight="1" x14ac:dyDescent="0.25">
      <c r="A89" s="31" t="s">
        <v>152</v>
      </c>
      <c r="B89" s="33">
        <v>82</v>
      </c>
      <c r="C89" s="8"/>
      <c r="D89" s="9"/>
      <c r="E89" s="9"/>
      <c r="F89" s="9"/>
      <c r="G89" s="9"/>
      <c r="H89" s="9">
        <v>9</v>
      </c>
      <c r="I89" s="9"/>
      <c r="J89" s="9">
        <v>30</v>
      </c>
      <c r="K89" s="9">
        <v>2</v>
      </c>
      <c r="L89" s="9"/>
      <c r="M89" s="13"/>
      <c r="N89" s="45">
        <f t="shared" si="2"/>
        <v>41</v>
      </c>
    </row>
    <row r="90" spans="1:14" ht="16.5" customHeight="1" x14ac:dyDescent="0.25">
      <c r="A90" s="31" t="s">
        <v>153</v>
      </c>
      <c r="B90" s="33">
        <v>83</v>
      </c>
      <c r="C90" s="8"/>
      <c r="D90" s="9"/>
      <c r="E90" s="9"/>
      <c r="F90" s="9"/>
      <c r="G90" s="9"/>
      <c r="H90" s="9"/>
      <c r="I90" s="9"/>
      <c r="J90" s="9"/>
      <c r="K90" s="9"/>
      <c r="L90" s="9"/>
      <c r="M90" s="13"/>
      <c r="N90" s="45" t="str">
        <f t="shared" si="2"/>
        <v>NR</v>
      </c>
    </row>
    <row r="91" spans="1:14" ht="16.5" customHeight="1" x14ac:dyDescent="0.25">
      <c r="A91" s="31" t="s">
        <v>154</v>
      </c>
      <c r="B91" s="33">
        <v>84</v>
      </c>
      <c r="C91" s="8"/>
      <c r="D91" s="9"/>
      <c r="E91" s="9"/>
      <c r="F91" s="9"/>
      <c r="G91" s="9"/>
      <c r="H91" s="9"/>
      <c r="I91" s="9"/>
      <c r="J91" s="9">
        <v>1</v>
      </c>
      <c r="K91" s="9"/>
      <c r="L91" s="9"/>
      <c r="M91" s="13"/>
      <c r="N91" s="45">
        <f t="shared" si="2"/>
        <v>1</v>
      </c>
    </row>
    <row r="92" spans="1:14" ht="16.5" customHeight="1" x14ac:dyDescent="0.25">
      <c r="A92" s="31" t="s">
        <v>155</v>
      </c>
      <c r="B92" s="33">
        <v>85</v>
      </c>
      <c r="C92" s="8"/>
      <c r="D92" s="9"/>
      <c r="E92" s="9"/>
      <c r="F92" s="9"/>
      <c r="G92" s="9"/>
      <c r="H92" s="9"/>
      <c r="I92" s="9"/>
      <c r="J92" s="9">
        <v>1</v>
      </c>
      <c r="K92" s="9">
        <v>1</v>
      </c>
      <c r="L92" s="9"/>
      <c r="M92" s="13"/>
      <c r="N92" s="45">
        <f t="shared" si="2"/>
        <v>2</v>
      </c>
    </row>
    <row r="93" spans="1:14" ht="16.5" customHeight="1" x14ac:dyDescent="0.25">
      <c r="A93" s="31" t="s">
        <v>156</v>
      </c>
      <c r="B93" s="33">
        <v>86</v>
      </c>
      <c r="C93" s="8"/>
      <c r="D93" s="9"/>
      <c r="E93" s="9"/>
      <c r="F93" s="9"/>
      <c r="G93" s="9"/>
      <c r="H93" s="9">
        <v>3</v>
      </c>
      <c r="I93" s="9"/>
      <c r="J93" s="9">
        <v>22</v>
      </c>
      <c r="K93" s="9">
        <v>4</v>
      </c>
      <c r="L93" s="9"/>
      <c r="M93" s="13"/>
      <c r="N93" s="45">
        <f t="shared" si="2"/>
        <v>29</v>
      </c>
    </row>
    <row r="94" spans="1:14" ht="16.5" customHeight="1" thickBot="1" x14ac:dyDescent="0.3">
      <c r="A94" s="34" t="s">
        <v>157</v>
      </c>
      <c r="B94" s="35">
        <v>87</v>
      </c>
      <c r="C94" s="14"/>
      <c r="D94" s="15"/>
      <c r="E94" s="15"/>
      <c r="F94" s="15"/>
      <c r="G94" s="15"/>
      <c r="H94" s="15"/>
      <c r="I94" s="15"/>
      <c r="J94" s="15">
        <v>2</v>
      </c>
      <c r="K94" s="15"/>
      <c r="L94" s="15"/>
      <c r="M94" s="16"/>
      <c r="N94" s="46">
        <f t="shared" si="2"/>
        <v>2</v>
      </c>
    </row>
    <row r="95" spans="1:14" ht="16.5" customHeight="1" thickBot="1" x14ac:dyDescent="0.3">
      <c r="A95" s="47"/>
      <c r="B95" s="48"/>
      <c r="C95" s="49"/>
      <c r="D95" s="50"/>
      <c r="E95" s="50"/>
      <c r="F95" s="50"/>
      <c r="G95" s="50"/>
      <c r="H95" s="50"/>
      <c r="I95" s="50"/>
      <c r="J95" s="50"/>
      <c r="K95" s="50"/>
      <c r="L95" s="50"/>
      <c r="M95" s="51"/>
      <c r="N95" s="52"/>
    </row>
    <row r="96" spans="1:14" ht="16.5" customHeight="1" x14ac:dyDescent="0.25">
      <c r="A96" s="29" t="s">
        <v>158</v>
      </c>
      <c r="B96" s="36">
        <v>88</v>
      </c>
      <c r="C96" s="53" t="str">
        <f>IF(COUNT(C8:C94)=0,"NR",SUM(C8:C94))</f>
        <v>NR</v>
      </c>
      <c r="D96" s="54" t="str">
        <f t="shared" ref="D96:K96" si="3">IF(COUNT(D8:D94)=0,"NR",SUM(D8:D94))</f>
        <v>NR</v>
      </c>
      <c r="E96" s="54" t="str">
        <f t="shared" si="3"/>
        <v>NR</v>
      </c>
      <c r="F96" s="54" t="str">
        <f t="shared" si="3"/>
        <v>NR</v>
      </c>
      <c r="G96" s="54" t="str">
        <f t="shared" si="3"/>
        <v>NR</v>
      </c>
      <c r="H96" s="54">
        <f t="shared" si="3"/>
        <v>2197</v>
      </c>
      <c r="I96" s="54" t="str">
        <f t="shared" si="3"/>
        <v>NR</v>
      </c>
      <c r="J96" s="54">
        <f t="shared" si="3"/>
        <v>31790</v>
      </c>
      <c r="K96" s="54">
        <f t="shared" si="3"/>
        <v>2353</v>
      </c>
      <c r="L96" s="54" t="str">
        <f>IF(COUNT(L8:L94)=0,"NR",SUM(L8:L94))</f>
        <v>NR</v>
      </c>
      <c r="M96" s="55" t="str">
        <f>IF(COUNT(M8:M94)=0,"NR",SUM(M8:M94))</f>
        <v>NR</v>
      </c>
      <c r="N96" s="56">
        <f>IF(COUNT(C96:M96)=0,"NR",SUM(C96:M96))</f>
        <v>36340</v>
      </c>
    </row>
    <row r="97" spans="1:14" ht="16.5" customHeight="1" x14ac:dyDescent="0.25">
      <c r="A97" s="31" t="s">
        <v>159</v>
      </c>
      <c r="B97" s="37">
        <v>89</v>
      </c>
      <c r="C97" s="8"/>
      <c r="D97" s="9"/>
      <c r="E97" s="9"/>
      <c r="F97" s="9"/>
      <c r="G97" s="9"/>
      <c r="H97" s="9">
        <v>10</v>
      </c>
      <c r="I97" s="9"/>
      <c r="J97" s="9">
        <v>55</v>
      </c>
      <c r="K97" s="9">
        <v>10</v>
      </c>
      <c r="L97" s="9"/>
      <c r="M97" s="13"/>
      <c r="N97" s="45">
        <f>IF(COUNT(C97:M97)=0,"NR",SUM(C97:M97))</f>
        <v>75</v>
      </c>
    </row>
    <row r="98" spans="1:14" ht="16.5" customHeight="1" x14ac:dyDescent="0.25">
      <c r="A98" s="31" t="s">
        <v>34</v>
      </c>
      <c r="B98" s="37">
        <v>90</v>
      </c>
      <c r="C98" s="8"/>
      <c r="D98" s="9"/>
      <c r="E98" s="9"/>
      <c r="F98" s="9"/>
      <c r="G98" s="9"/>
      <c r="H98" s="9"/>
      <c r="I98" s="9"/>
      <c r="J98" s="9"/>
      <c r="K98" s="9"/>
      <c r="L98" s="9"/>
      <c r="M98" s="13"/>
      <c r="N98" s="45" t="str">
        <f>IF(COUNT(C98:M98)=0,"NR",SUM(C98:M98))</f>
        <v>NR</v>
      </c>
    </row>
    <row r="99" spans="1:14" ht="16.5" customHeight="1" thickBot="1" x14ac:dyDescent="0.3">
      <c r="A99" s="38" t="s">
        <v>160</v>
      </c>
      <c r="B99" s="39">
        <v>91</v>
      </c>
      <c r="C99" s="57" t="str">
        <f>IF(COUNT(C96:C98)=0,"NR",SUM(C96:C98))</f>
        <v>NR</v>
      </c>
      <c r="D99" s="58" t="str">
        <f t="shared" ref="D99:K99" si="4">IF(COUNT(D96:D98)=0,"NR",SUM(D96:D98))</f>
        <v>NR</v>
      </c>
      <c r="E99" s="58" t="str">
        <f t="shared" si="4"/>
        <v>NR</v>
      </c>
      <c r="F99" s="58" t="str">
        <f t="shared" si="4"/>
        <v>NR</v>
      </c>
      <c r="G99" s="58" t="str">
        <f t="shared" si="4"/>
        <v>NR</v>
      </c>
      <c r="H99" s="58">
        <f t="shared" si="4"/>
        <v>2207</v>
      </c>
      <c r="I99" s="58" t="str">
        <f t="shared" si="4"/>
        <v>NR</v>
      </c>
      <c r="J99" s="58">
        <f t="shared" si="4"/>
        <v>31845</v>
      </c>
      <c r="K99" s="58">
        <f t="shared" si="4"/>
        <v>2363</v>
      </c>
      <c r="L99" s="58" t="str">
        <f>IF(COUNT(L96:L98)=0,"NR",SUM(L96:L98))</f>
        <v>NR</v>
      </c>
      <c r="M99" s="59" t="str">
        <f>IF(COUNT(M96:M98)=0,"NR",SUM(M96:M98))</f>
        <v>NR</v>
      </c>
      <c r="N99" s="46">
        <f>IF(COUNT(C99:M99)=0,"NR",SUM(C99:M99))</f>
        <v>36415</v>
      </c>
    </row>
    <row r="101" spans="1:14" hidden="1" x14ac:dyDescent="0.25">
      <c r="H101" s="60" t="s">
        <v>39</v>
      </c>
      <c r="J101" s="60" t="s">
        <v>39</v>
      </c>
      <c r="K101" s="60" t="s">
        <v>39</v>
      </c>
    </row>
  </sheetData>
  <mergeCells count="18">
    <mergeCell ref="A5:N5"/>
    <mergeCell ref="A1:N1"/>
    <mergeCell ref="A6:A7"/>
    <mergeCell ref="C6:C7"/>
    <mergeCell ref="D6:D7"/>
    <mergeCell ref="E6:E7"/>
    <mergeCell ref="N6:N7"/>
    <mergeCell ref="M6:M7"/>
    <mergeCell ref="B6:B7"/>
    <mergeCell ref="F6:F7"/>
    <mergeCell ref="A3:N3"/>
    <mergeCell ref="A2:N2"/>
    <mergeCell ref="A4:N4"/>
    <mergeCell ref="H6:H7"/>
    <mergeCell ref="I6:I7"/>
    <mergeCell ref="J6:J7"/>
    <mergeCell ref="G6:G7"/>
    <mergeCell ref="K6:K7"/>
  </mergeCells>
  <phoneticPr fontId="0" type="noConversion"/>
  <conditionalFormatting sqref="L8:L94 L96:L99">
    <cfRule type="expression" dxfId="0" priority="1" stopIfTrue="1">
      <formula>NOT($O$8)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L8:L94 L97:L98" xr:uid="{00000000-0002-0000-0400-000000000000}">
      <formula1>$O$8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7A13C8-F225-4619-B8E1-99419DA2A7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67DF07-09EC-4C80-9E81-09F1CE94D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Demographic Year end</vt:lpstr>
      <vt:lpstr>PMAP</vt:lpstr>
      <vt:lpstr>MNCare</vt:lpstr>
      <vt:lpstr>SNBC MA only</vt:lpstr>
      <vt:lpstr>County</vt:lpstr>
      <vt:lpstr>'Demographic Year end'!Print_Area</vt:lpstr>
      <vt:lpstr>County!Print_Titles</vt:lpstr>
      <vt:lpstr>'Demographic Year end'!Print_Titles</vt:lpstr>
    </vt:vector>
  </TitlesOfParts>
  <Manager/>
  <Company>Department Of 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Hennepin Health Enrollment Report</dc:title>
  <dc:subject/>
  <dc:creator>HEALTH.MCS@state.mn.us</dc:creator>
  <cp:keywords/>
  <dc:description/>
  <cp:lastModifiedBy>Christjaener, William (MDH)</cp:lastModifiedBy>
  <cp:revision/>
  <dcterms:created xsi:type="dcterms:W3CDTF">1999-10-28T19:06:00Z</dcterms:created>
  <dcterms:modified xsi:type="dcterms:W3CDTF">2024-08-27T13:10:49Z</dcterms:modified>
  <cp:category/>
  <cp:contentStatus/>
</cp:coreProperties>
</file>